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rystal_smith_education_ky_gov/Documents/Desktop/Distict pdf/TRASH/"/>
    </mc:Choice>
  </mc:AlternateContent>
  <xr:revisionPtr revIDLastSave="337" documentId="8_{19153F86-345E-4A88-8EEB-CED4D7F38B15}" xr6:coauthVersionLast="47" xr6:coauthVersionMax="47" xr10:uidLastSave="{3878D9AC-E249-4145-B732-F0DE7ABAFF87}"/>
  <bookViews>
    <workbookView xWindow="-108" yWindow="-108" windowWidth="23256" windowHeight="12576" xr2:uid="{AD927836-5997-4FAA-8629-FDCFC4251278}"/>
  </bookViews>
  <sheets>
    <sheet name="Sheet1" sheetId="6" r:id="rId1"/>
  </sheets>
  <definedNames>
    <definedName name="_xlnm._FilterDatabase" localSheetId="0" hidden="1">Sheet1!$A$3:$F$175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F172" i="6"/>
  <c r="F169" i="6"/>
  <c r="F168" i="6"/>
  <c r="F167" i="6"/>
  <c r="F166" i="6"/>
  <c r="F165" i="6"/>
  <c r="F164" i="6"/>
  <c r="F163" i="6"/>
  <c r="F162" i="6"/>
  <c r="F159" i="6"/>
  <c r="F158" i="6"/>
  <c r="F157" i="6"/>
  <c r="F156" i="6"/>
  <c r="F154" i="6"/>
  <c r="F153" i="6"/>
  <c r="F152" i="6"/>
  <c r="F151" i="6"/>
  <c r="F150" i="6"/>
  <c r="F149" i="6"/>
  <c r="F148" i="6"/>
  <c r="F147" i="6"/>
  <c r="F146" i="6"/>
  <c r="F145" i="6"/>
  <c r="F143" i="6"/>
  <c r="F139" i="6"/>
  <c r="F138" i="6"/>
  <c r="F136" i="6"/>
  <c r="F134" i="6"/>
  <c r="F132" i="6"/>
  <c r="F130" i="6"/>
  <c r="F128" i="6"/>
  <c r="F127" i="6"/>
  <c r="F125" i="6"/>
  <c r="F124" i="6"/>
  <c r="F123" i="6"/>
  <c r="F122" i="6"/>
  <c r="F121" i="6"/>
  <c r="F120" i="6"/>
  <c r="F118" i="6"/>
  <c r="F116" i="6"/>
  <c r="F115" i="6"/>
  <c r="F114" i="6"/>
  <c r="F113" i="6"/>
  <c r="F110" i="6"/>
  <c r="F108" i="6"/>
  <c r="F107" i="6"/>
  <c r="F106" i="6"/>
  <c r="F99" i="6"/>
  <c r="F98" i="6"/>
  <c r="F97" i="6"/>
  <c r="F96" i="6"/>
  <c r="F93" i="6"/>
  <c r="F91" i="6"/>
  <c r="F90" i="6"/>
  <c r="F89" i="6"/>
  <c r="F88" i="6"/>
  <c r="F87" i="6"/>
  <c r="F84" i="6"/>
  <c r="F83" i="6"/>
  <c r="F81" i="6"/>
  <c r="F80" i="6"/>
  <c r="F79" i="6"/>
  <c r="F77" i="6"/>
  <c r="F75" i="6"/>
  <c r="F74" i="6"/>
  <c r="F71" i="6"/>
  <c r="F70" i="6"/>
  <c r="F69" i="6"/>
  <c r="F68" i="6"/>
  <c r="F66" i="6"/>
  <c r="F65" i="6"/>
  <c r="F64" i="6"/>
  <c r="F63" i="6"/>
  <c r="F61" i="6"/>
  <c r="F60" i="6"/>
  <c r="F57" i="6"/>
  <c r="F56" i="6"/>
  <c r="F54" i="6"/>
  <c r="F53" i="6"/>
  <c r="F52" i="6"/>
  <c r="F49" i="6"/>
  <c r="F47" i="6"/>
  <c r="F46" i="6"/>
  <c r="F40" i="6"/>
  <c r="F38" i="6"/>
  <c r="F36" i="6"/>
  <c r="F35" i="6"/>
  <c r="F34" i="6"/>
  <c r="F33" i="6"/>
  <c r="F32" i="6"/>
  <c r="F31" i="6"/>
  <c r="F29" i="6"/>
  <c r="F28" i="6"/>
  <c r="F26" i="6"/>
  <c r="F23" i="6"/>
  <c r="F22" i="6"/>
  <c r="F21" i="6"/>
  <c r="F20" i="6"/>
  <c r="F19" i="6"/>
  <c r="F18" i="6"/>
  <c r="F17" i="6"/>
  <c r="F15" i="6"/>
  <c r="F14" i="6"/>
  <c r="F13" i="6"/>
  <c r="F12" i="6"/>
  <c r="F11" i="6"/>
  <c r="F5" i="6"/>
  <c r="F6" i="6"/>
  <c r="F7" i="6"/>
  <c r="F8" i="6"/>
  <c r="F9" i="6"/>
  <c r="F10" i="6"/>
  <c r="F16" i="6"/>
  <c r="F24" i="6"/>
  <c r="F25" i="6"/>
  <c r="F27" i="6"/>
  <c r="F30" i="6"/>
  <c r="F37" i="6"/>
  <c r="F39" i="6"/>
  <c r="F41" i="6"/>
  <c r="F42" i="6"/>
  <c r="F43" i="6"/>
  <c r="F44" i="6"/>
  <c r="F45" i="6"/>
  <c r="F48" i="6"/>
  <c r="F50" i="6"/>
  <c r="F51" i="6"/>
  <c r="F55" i="6"/>
  <c r="F58" i="6"/>
  <c r="F59" i="6"/>
  <c r="F62" i="6"/>
  <c r="F67" i="6"/>
  <c r="F72" i="6"/>
  <c r="F73" i="6"/>
  <c r="F76" i="6"/>
  <c r="F78" i="6"/>
  <c r="F82" i="6"/>
  <c r="F85" i="6"/>
  <c r="F86" i="6"/>
  <c r="F92" i="6"/>
  <c r="F94" i="6"/>
  <c r="F95" i="6"/>
  <c r="F100" i="6"/>
  <c r="F101" i="6"/>
  <c r="F102" i="6"/>
  <c r="F103" i="6"/>
  <c r="F104" i="6"/>
  <c r="F105" i="6"/>
  <c r="F109" i="6"/>
  <c r="F111" i="6"/>
  <c r="F112" i="6"/>
  <c r="F117" i="6"/>
  <c r="F119" i="6"/>
  <c r="F126" i="6"/>
  <c r="F129" i="6"/>
  <c r="F131" i="6"/>
  <c r="F133" i="6"/>
  <c r="F135" i="6"/>
  <c r="F137" i="6"/>
  <c r="F140" i="6"/>
  <c r="F141" i="6"/>
  <c r="F142" i="6"/>
  <c r="F144" i="6"/>
  <c r="F155" i="6"/>
  <c r="F160" i="6"/>
  <c r="F161" i="6"/>
  <c r="F170" i="6"/>
  <c r="F171" i="6"/>
  <c r="F173" i="6"/>
  <c r="F4" i="6"/>
  <c r="G175" i="6" l="1"/>
  <c r="C175" i="6"/>
  <c r="F175" i="6" l="1"/>
  <c r="D5" i="6"/>
  <c r="E5" i="6" s="1"/>
  <c r="D6" i="6"/>
  <c r="E6" i="6" s="1"/>
  <c r="D7" i="6"/>
  <c r="E7" i="6" s="1"/>
  <c r="D8" i="6"/>
  <c r="E8" i="6" s="1"/>
  <c r="D9" i="6"/>
  <c r="E9" i="6" s="1"/>
  <c r="D10" i="6"/>
  <c r="D11" i="6"/>
  <c r="E11" i="6" s="1"/>
  <c r="D12" i="6"/>
  <c r="E12" i="6" s="1"/>
  <c r="D13" i="6"/>
  <c r="E13" i="6" s="1"/>
  <c r="D14" i="6"/>
  <c r="E14" i="6" s="1"/>
  <c r="D15" i="6"/>
  <c r="E15" i="6" s="1"/>
  <c r="D16" i="6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D25" i="6"/>
  <c r="D26" i="6"/>
  <c r="E26" i="6" s="1"/>
  <c r="D27" i="6"/>
  <c r="D28" i="6"/>
  <c r="E28" i="6" s="1"/>
  <c r="D29" i="6"/>
  <c r="E29" i="6" s="1"/>
  <c r="D30" i="6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D38" i="6"/>
  <c r="E38" i="6" s="1"/>
  <c r="D39" i="6"/>
  <c r="D40" i="6"/>
  <c r="E40" i="6" s="1"/>
  <c r="D41" i="6"/>
  <c r="D42" i="6"/>
  <c r="D43" i="6"/>
  <c r="D44" i="6"/>
  <c r="D45" i="6"/>
  <c r="D46" i="6"/>
  <c r="E46" i="6" s="1"/>
  <c r="D47" i="6"/>
  <c r="E47" i="6" s="1"/>
  <c r="D48" i="6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D59" i="6"/>
  <c r="D60" i="6"/>
  <c r="E60" i="6" s="1"/>
  <c r="D61" i="6"/>
  <c r="E61" i="6" s="1"/>
  <c r="D62" i="6"/>
  <c r="D63" i="6"/>
  <c r="E63" i="6" s="1"/>
  <c r="D64" i="6"/>
  <c r="E64" i="6" s="1"/>
  <c r="D65" i="6"/>
  <c r="E65" i="6" s="1"/>
  <c r="D66" i="6"/>
  <c r="E66" i="6" s="1"/>
  <c r="D67" i="6"/>
  <c r="D68" i="6"/>
  <c r="E68" i="6" s="1"/>
  <c r="D69" i="6"/>
  <c r="E69" i="6" s="1"/>
  <c r="D70" i="6"/>
  <c r="E70" i="6" s="1"/>
  <c r="D71" i="6"/>
  <c r="E71" i="6" s="1"/>
  <c r="D72" i="6"/>
  <c r="D73" i="6"/>
  <c r="D74" i="6"/>
  <c r="E74" i="6" s="1"/>
  <c r="D75" i="6"/>
  <c r="E75" i="6" s="1"/>
  <c r="D76" i="6"/>
  <c r="D77" i="6"/>
  <c r="E77" i="6" s="1"/>
  <c r="D78" i="6"/>
  <c r="D79" i="6"/>
  <c r="E79" i="6" s="1"/>
  <c r="D80" i="6"/>
  <c r="E80" i="6" s="1"/>
  <c r="D81" i="6"/>
  <c r="E81" i="6" s="1"/>
  <c r="D82" i="6"/>
  <c r="D83" i="6"/>
  <c r="E83" i="6" s="1"/>
  <c r="D84" i="6"/>
  <c r="E84" i="6" s="1"/>
  <c r="D85" i="6"/>
  <c r="D86" i="6"/>
  <c r="D87" i="6"/>
  <c r="E87" i="6" s="1"/>
  <c r="D88" i="6"/>
  <c r="E88" i="6" s="1"/>
  <c r="D89" i="6"/>
  <c r="E89" i="6" s="1"/>
  <c r="D90" i="6"/>
  <c r="E90" i="6" s="1"/>
  <c r="D91" i="6"/>
  <c r="E91" i="6" s="1"/>
  <c r="D92" i="6"/>
  <c r="D93" i="6"/>
  <c r="E93" i="6" s="1"/>
  <c r="D94" i="6"/>
  <c r="D95" i="6"/>
  <c r="D96" i="6"/>
  <c r="E96" i="6" s="1"/>
  <c r="D97" i="6"/>
  <c r="E97" i="6" s="1"/>
  <c r="D98" i="6"/>
  <c r="E98" i="6" s="1"/>
  <c r="D99" i="6"/>
  <c r="E99" i="6" s="1"/>
  <c r="D100" i="6"/>
  <c r="D101" i="6"/>
  <c r="D102" i="6"/>
  <c r="D103" i="6"/>
  <c r="D104" i="6"/>
  <c r="D105" i="6"/>
  <c r="D106" i="6"/>
  <c r="E106" i="6" s="1"/>
  <c r="D107" i="6"/>
  <c r="E107" i="6" s="1"/>
  <c r="D108" i="6"/>
  <c r="E108" i="6" s="1"/>
  <c r="D109" i="6"/>
  <c r="D110" i="6"/>
  <c r="E110" i="6" s="1"/>
  <c r="D111" i="6"/>
  <c r="D112" i="6"/>
  <c r="D113" i="6"/>
  <c r="E113" i="6" s="1"/>
  <c r="D114" i="6"/>
  <c r="E114" i="6" s="1"/>
  <c r="D115" i="6"/>
  <c r="E115" i="6" s="1"/>
  <c r="D116" i="6"/>
  <c r="E116" i="6" s="1"/>
  <c r="D117" i="6"/>
  <c r="D118" i="6"/>
  <c r="E118" i="6" s="1"/>
  <c r="D119" i="6"/>
  <c r="D120" i="6"/>
  <c r="E120" i="6" s="1"/>
  <c r="D121" i="6"/>
  <c r="E121" i="6" s="1"/>
  <c r="D122" i="6"/>
  <c r="E122" i="6" s="1"/>
  <c r="D123" i="6"/>
  <c r="E123" i="6" s="1"/>
  <c r="D124" i="6"/>
  <c r="E124" i="6" s="1"/>
  <c r="D125" i="6"/>
  <c r="E125" i="6" s="1"/>
  <c r="D126" i="6"/>
  <c r="D127" i="6"/>
  <c r="E127" i="6" s="1"/>
  <c r="D128" i="6"/>
  <c r="E128" i="6" s="1"/>
  <c r="D129" i="6"/>
  <c r="D130" i="6"/>
  <c r="E130" i="6" s="1"/>
  <c r="D131" i="6"/>
  <c r="D132" i="6"/>
  <c r="E132" i="6" s="1"/>
  <c r="D133" i="6"/>
  <c r="D134" i="6"/>
  <c r="E134" i="6" s="1"/>
  <c r="D135" i="6"/>
  <c r="D136" i="6"/>
  <c r="E136" i="6" s="1"/>
  <c r="D137" i="6"/>
  <c r="D138" i="6"/>
  <c r="E138" i="6" s="1"/>
  <c r="D139" i="6"/>
  <c r="E139" i="6" s="1"/>
  <c r="D140" i="6"/>
  <c r="D141" i="6"/>
  <c r="D142" i="6"/>
  <c r="D143" i="6"/>
  <c r="E143" i="6" s="1"/>
  <c r="D144" i="6"/>
  <c r="D145" i="6"/>
  <c r="E145" i="6" s="1"/>
  <c r="D146" i="6"/>
  <c r="E146" i="6" s="1"/>
  <c r="D147" i="6"/>
  <c r="E147" i="6" s="1"/>
  <c r="D148" i="6"/>
  <c r="E148" i="6" s="1"/>
  <c r="D149" i="6"/>
  <c r="E149" i="6" s="1"/>
  <c r="D150" i="6"/>
  <c r="E150" i="6" s="1"/>
  <c r="D151" i="6"/>
  <c r="E151" i="6" s="1"/>
  <c r="D152" i="6"/>
  <c r="E152" i="6" s="1"/>
  <c r="D153" i="6"/>
  <c r="E153" i="6" s="1"/>
  <c r="D154" i="6"/>
  <c r="E154" i="6" s="1"/>
  <c r="D155" i="6"/>
  <c r="D156" i="6"/>
  <c r="E156" i="6" s="1"/>
  <c r="D157" i="6"/>
  <c r="E157" i="6" s="1"/>
  <c r="D158" i="6"/>
  <c r="E158" i="6" s="1"/>
  <c r="D159" i="6"/>
  <c r="E159" i="6" s="1"/>
  <c r="D160" i="6"/>
  <c r="D161" i="6"/>
  <c r="D162" i="6"/>
  <c r="E162" i="6" s="1"/>
  <c r="D163" i="6"/>
  <c r="E163" i="6" s="1"/>
  <c r="D164" i="6"/>
  <c r="E164" i="6" s="1"/>
  <c r="D165" i="6"/>
  <c r="E165" i="6" s="1"/>
  <c r="D166" i="6"/>
  <c r="E166" i="6" s="1"/>
  <c r="D167" i="6"/>
  <c r="E167" i="6" s="1"/>
  <c r="D168" i="6"/>
  <c r="E168" i="6" s="1"/>
  <c r="D169" i="6"/>
  <c r="E169" i="6" s="1"/>
  <c r="D170" i="6"/>
  <c r="D171" i="6"/>
  <c r="D172" i="6"/>
  <c r="E172" i="6" s="1"/>
  <c r="D173" i="6"/>
  <c r="D174" i="6"/>
  <c r="E174" i="6" s="1"/>
  <c r="D4" i="6"/>
  <c r="E4" i="6" s="1"/>
  <c r="B175" i="6"/>
  <c r="E133" i="6" l="1"/>
  <c r="E73" i="6"/>
  <c r="E24" i="6"/>
  <c r="E25" i="6"/>
  <c r="E72" i="6"/>
  <c r="E155" i="6"/>
  <c r="E173" i="6"/>
  <c r="E161" i="6"/>
  <c r="E137" i="6"/>
  <c r="E101" i="6"/>
  <c r="E41" i="6"/>
  <c r="E160" i="6"/>
  <c r="E112" i="6"/>
  <c r="E100" i="6"/>
  <c r="E76" i="6"/>
  <c r="E16" i="6"/>
  <c r="E171" i="6"/>
  <c r="E135" i="6"/>
  <c r="E111" i="6"/>
  <c r="E39" i="6"/>
  <c r="E27" i="6"/>
  <c r="E170" i="6"/>
  <c r="E86" i="6"/>
  <c r="E62" i="6"/>
  <c r="E37" i="6"/>
  <c r="E119" i="6"/>
  <c r="E109" i="6"/>
  <c r="E85" i="6"/>
  <c r="E144" i="6"/>
  <c r="E48" i="6"/>
  <c r="E59" i="6"/>
  <c r="E94" i="6"/>
  <c r="E82" i="6"/>
  <c r="E141" i="6"/>
  <c r="E117" i="6"/>
  <c r="E104" i="6"/>
  <c r="E103" i="6"/>
  <c r="E67" i="6"/>
  <c r="E43" i="6"/>
  <c r="E131" i="6"/>
  <c r="E95" i="6"/>
  <c r="E142" i="6"/>
  <c r="E58" i="6"/>
  <c r="E10" i="6"/>
  <c r="E129" i="6"/>
  <c r="E105" i="6"/>
  <c r="E45" i="6"/>
  <c r="E140" i="6"/>
  <c r="E92" i="6"/>
  <c r="E44" i="6"/>
  <c r="E126" i="6"/>
  <c r="E102" i="6"/>
  <c r="E78" i="6"/>
  <c r="E42" i="6"/>
  <c r="E30" i="6"/>
</calcChain>
</file>

<file path=xl/sharedStrings.xml><?xml version="1.0" encoding="utf-8"?>
<sst xmlns="http://schemas.openxmlformats.org/spreadsheetml/2006/main" count="194" uniqueCount="193">
  <si>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</si>
  <si>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</si>
  <si>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</si>
  <si>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</si>
  <si>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</si>
  <si>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</si>
  <si>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</si>
  <si>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</si>
  <si>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</si>
  <si>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</si>
  <si>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</si>
  <si>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</si>
  <si>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</si>
  <si>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</si>
  <si>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</si>
  <si>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</si>
  <si>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</si>
  <si>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</si>
  <si>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</si>
  <si>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</si>
  <si>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</si>
  <si>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</si>
  <si>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</si>
  <si>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</si>
  <si>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</si>
  <si>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</si>
  <si>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</si>
  <si>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</si>
  <si>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</si>
  <si>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</si>
  <si>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</si>
  <si>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</si>
  <si>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</si>
  <si>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</si>
  <si>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</si>
  <si>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</si>
  <si>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</si>
  <si>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</si>
  <si>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</si>
  <si>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</si>
  <si>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</si>
  <si>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</si>
  <si>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</si>
  <si>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</si>
  <si>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</si>
  <si>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</si>
  <si>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</si>
  <si>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</si>
  <si>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</si>
  <si>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</si>
  <si>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</si>
  <si>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</si>
  <si>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</si>
  <si>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</si>
  <si>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</si>
  <si>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</si>
  <si>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</si>
  <si>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</si>
  <si>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</si>
  <si>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</si>
  <si>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</si>
  <si>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</si>
  <si>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</si>
  <si>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</si>
  <si>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</si>
  <si>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</si>
  <si>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</si>
  <si>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</si>
  <si>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</si>
  <si>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</si>
  <si>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</si>
  <si>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</si>
  <si>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</si>
  <si>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</si>
  <si>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</si>
  <si>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</si>
  <si>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</si>
  <si>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</si>
  <si>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</si>
  <si>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</si>
  <si>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</si>
  <si>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</si>
  <si>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</si>
  <si>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</si>
  <si>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</si>
  <si>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275 - Jefferson County</t>
  </si>
  <si>
    <t>276 - Jenkins Independent</t>
  </si>
  <si>
    <t>281 - Jessamine County</t>
  </si>
  <si>
    <t>285 - Johnson County</t>
  </si>
  <si>
    <t>291 - Kenton County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</si>
  <si>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</si>
  <si>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</si>
  <si>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</si>
  <si>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</si>
  <si>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</si>
  <si>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</si>
  <si>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</si>
  <si>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</si>
  <si>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</si>
  <si>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</si>
  <si>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</si>
  <si>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</si>
  <si>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</si>
  <si>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</si>
  <si>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</si>
  <si>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</si>
  <si>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</si>
  <si>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</si>
  <si>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</si>
  <si>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</si>
  <si>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</si>
  <si>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</si>
  <si>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</si>
  <si>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</si>
  <si>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</si>
  <si>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</si>
  <si>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</si>
  <si>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</si>
  <si>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</si>
  <si>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</si>
  <si>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</si>
  <si>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</si>
  <si>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</si>
  <si>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</si>
  <si>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</si>
  <si>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</si>
  <si>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</si>
  <si>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</si>
  <si>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</si>
  <si>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</si>
  <si>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</si>
  <si>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</si>
  <si>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</si>
  <si>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</si>
  <si>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</si>
  <si>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</si>
  <si>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</si>
  <si>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</si>
  <si>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</si>
  <si>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</si>
  <si>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</si>
  <si>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 Independent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</si>
  <si>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</si>
  <si>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</si>
  <si>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</si>
  <si>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</si>
  <si>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</si>
  <si>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</si>
  <si>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</si>
  <si>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</si>
  <si>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</si>
  <si>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</si>
  <si>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</si>
  <si>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</si>
  <si>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</si>
  <si>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</si>
  <si>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</si>
  <si>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</si>
  <si>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</si>
  <si>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</si>
  <si>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 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</si>
  <si>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</si>
  <si>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</si>
  <si>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</si>
  <si>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</si>
  <si>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</si>
  <si>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</si>
  <si>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</si>
  <si>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</si>
  <si>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</si>
  <si>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District</t>
  </si>
  <si>
    <t>FEMA Disaster District - Tornado (32)</t>
  </si>
  <si>
    <t>FEMA Disaster District - Flood (28)</t>
  </si>
  <si>
    <t>District Totals</t>
  </si>
  <si>
    <t xml:space="preserve">Kentucky Department of Education </t>
  </si>
  <si>
    <t xml:space="preserve">Division of District Support </t>
  </si>
  <si>
    <t>Notes:</t>
  </si>
  <si>
    <t>392 - Mayfield Independent**</t>
  </si>
  <si>
    <t>SEEK 2022-23  Final AADA</t>
  </si>
  <si>
    <t>*Mayfield Independent had an inaccurate AADA listed in SEEK FY23. Was 1734.100 should have been 1700.297 per 19-20 SAAR</t>
  </si>
  <si>
    <t>Difference from FY23 SEEK to FY24 SAAR</t>
  </si>
  <si>
    <t xml:space="preserve">2022-23           SAAR </t>
  </si>
  <si>
    <t>Tentative 2023-24 PY E.O.Y. AADA includes the AADA clawback for districts that qualified for the 10% loss rule or the FEMA districts with 3% loss.</t>
  </si>
  <si>
    <t>SEEK 2023-24 Tentative AADA</t>
  </si>
  <si>
    <t>Amount of AADA Loss Regained from either of the Claw Back Provisions</t>
  </si>
  <si>
    <t>Actual % of Loss or Gain From 2022-23 Final SEEK to 2022-23 SAAR</t>
  </si>
  <si>
    <t>September 7, 2023</t>
  </si>
  <si>
    <t xml:space="preserve"> attendance for the previous school year, the average daily attendance for purposes of calculating program funding for the next school year shall be increased by an amount equal to two-thirds (2/3) of the decrease in average daily attendance.</t>
  </si>
  <si>
    <t>KRS 157.360 (10)  If the average daily attendance for the current school year in any district decreases by ten percent (10%) or more than the average daily attendance for the previous</t>
  </si>
  <si>
    <t>HB 1 (2022 SS)</t>
  </si>
  <si>
    <t>HB 1 (2022 SS) Notwithstanding KRS 157.360(10) or any other statute or administrative regulation to the contrary, if the average daily attendance for the 2022-2023 school year of a school district</t>
  </si>
  <si>
    <t xml:space="preserve"> from the 2018-2019 school year, the average daily attendance for purposes of calculation of program funding for the 2023-2024 school year shall be increased by an amount equal to two-thirds of the decrease in average daily attendance.</t>
  </si>
  <si>
    <t xml:space="preserve"> located in the areas named in the Presidential Declaration of a Major Disaster, designated FEMA-4663-DR-KY and  FEMA-4630-DR-KY included in this section decreases by three percent or more than the average daily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</si>
</sst>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right" vertical="center" wrapText="1" readingOrder="1"/>
    </xf>
    <xf numFmtId="0" fontId="4" fillId="0" borderId="0" xfId="0" applyFont="1"/>
    <xf numFmtId="0" fontId="1" fillId="2" borderId="0" xfId="0" applyFont="1" applyFill="1"/>
    <xf numFmtId="0" fontId="1" fillId="3" borderId="0" xfId="0" applyFont="1" applyFill="1"/>
    <xf numFmtId="15" fontId="0" fillId="0" borderId="0" xfId="0" applyNumberFormat="1"/>
    <xf numFmtId="0" fontId="5" fillId="0" borderId="0" xfId="0" applyFont="1"/>
    <xf numFmtId="49" fontId="0" fillId="0" borderId="0" xfId="0" applyNumberFormat="1"/>
    <xf numFmtId="164" fontId="2" fillId="0" borderId="1" xfId="0" applyNumberFormat="1" applyFont="1" applyBorder="1" applyAlignment="1">
      <alignment horizontal="right" vertical="center" wrapText="1" readingOrder="1"/>
    </xf>
    <xf numFmtId="164" fontId="2" fillId="0" borderId="3" xfId="0" applyNumberFormat="1" applyFont="1" applyBorder="1" applyAlignment="1">
      <alignment horizontal="right" vertical="center" wrapText="1" readingOrder="1"/>
    </xf>
    <xf numFmtId="0" fontId="7" fillId="0" borderId="0" xfId="0" applyFont="1"/>
    <xf numFmtId="0" fontId="8" fillId="0" borderId="0" xfId="0" applyFont="1"/>
    <xf numFmtId="43" fontId="0" fillId="0" borderId="0" xfId="0" applyNumberFormat="1"/>
    <xf numFmtId="0" fontId="2" fillId="0" borderId="4" xfId="0" applyFont="1" applyBorder="1" applyAlignment="1">
      <alignment horizontal="left" vertical="center" wrapText="1" readingOrder="1"/>
    </xf>
    <xf numFmtId="164" fontId="2" fillId="0" borderId="4" xfId="0" applyNumberFormat="1" applyFont="1" applyBorder="1" applyAlignment="1">
      <alignment horizontal="right" vertical="center" wrapText="1" readingOrder="1"/>
    </xf>
    <xf numFmtId="43" fontId="3" fillId="0" borderId="0" xfId="2" applyFont="1" applyAlignment="1">
      <alignment horizontal="right" vertical="center" wrapText="1" readingOrder="1"/>
    </xf>
    <xf numFmtId="43" fontId="1" fillId="0" borderId="0" xfId="2" applyFont="1"/>
    <xf numFmtId="2" fontId="1" fillId="0" borderId="0" xfId="2" applyNumberFormat="1" applyFont="1"/>
    <xf numFmtId="0" fontId="2" fillId="4" borderId="1" xfId="0" applyFont="1" applyFill="1" applyBorder="1" applyAlignment="1">
      <alignment horizontal="left" vertical="center" wrapText="1" readingOrder="1"/>
    </xf>
    <xf numFmtId="164" fontId="2" fillId="4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left" vertical="top"/>
    </xf>
    <xf numFmtId="2" fontId="7" fillId="0" borderId="1" xfId="0" applyNumberFormat="1" applyFont="1" applyBorder="1"/>
    <xf numFmtId="164" fontId="7" fillId="0" borderId="1" xfId="0" applyNumberFormat="1" applyFont="1" applyBorder="1"/>
    <xf numFmtId="10" fontId="7" fillId="0" borderId="1" xfId="1" applyNumberFormat="1" applyFont="1" applyBorder="1"/>
    <xf numFmtId="1" fontId="7" fillId="0" borderId="1" xfId="0" applyNumberFormat="1" applyFont="1" applyBorder="1"/>
    <xf numFmtId="10" fontId="7" fillId="0" borderId="1" xfId="1" applyNumberFormat="1" applyFont="1" applyFill="1" applyBorder="1"/>
    <xf numFmtId="2" fontId="7" fillId="0" borderId="3" xfId="0" applyNumberFormat="1" applyFont="1" applyBorder="1"/>
    <xf numFmtId="1" fontId="7" fillId="0" borderId="3" xfId="0" applyNumberFormat="1" applyFont="1" applyBorder="1"/>
  </cellXfs>
  <cellStyles count="3">
    <cellStyle name="Comma" xfId="2" builtinId="3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8D78-C4B0-405E-9D0E-C21EEF6C2240}">
  <dimension ref="A1:G193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168" sqref="I168"/>
    </sheetView>
  </sheetViews>
  <sheetFormatPr defaultRowHeight="14.4" x14ac:dyDescent="0.3"/>
  <cols>
    <col min="1" max="1" width="38.33203125" customWidth="1"/>
    <col min="2" max="2" width="18.5546875" customWidth="1"/>
    <col min="3" max="3" width="14.6640625" bestFit="1" customWidth="1"/>
    <col min="4" max="4" width="20.33203125" customWidth="1"/>
    <col min="5" max="5" width="21.5546875" customWidth="1"/>
    <col min="6" max="6" width="14.44140625" customWidth="1"/>
    <col min="7" max="7" width="19.109375" customWidth="1"/>
  </cols>
  <sheetData>
    <row r="1" spans="1:7" s="11" customFormat="1" ht="15.6" x14ac:dyDescent="0.3">
      <c r="A1" s="8" t="s">
        <v>171</v>
      </c>
      <c r="B1" s="25" t="s">
        <v>189</v>
      </c>
    </row>
    <row r="2" spans="1:7" ht="15.6" x14ac:dyDescent="0.3">
      <c r="A2" s="9" t="s">
        <v>172</v>
      </c>
      <c r="B2" s="7" t="s">
        <v>189</v>
      </c>
      <c r="G2" s="16"/>
    </row>
    <row r="3" spans="1:7" ht="96.75" customHeight="1" x14ac:dyDescent="0.3">
      <c r="A3" s="1" t="s">
        <v>170</v>
      </c>
      <c r="B3" s="2" t="s">
        <v>178</v>
      </c>
      <c r="C3" s="2" t="s">
        <v>181</v>
      </c>
      <c r="D3" s="2" t="s">
        <v>180</v>
      </c>
      <c r="E3" s="2" t="s">
        <v>185</v>
      </c>
      <c r="F3" s="2" t="s">
        <v>184</v>
      </c>
      <c r="G3" s="2" t="s">
        <v>183</v>
      </c>
    </row>
    <row r="4" spans="1:7" ht="15.6" x14ac:dyDescent="0.3">
      <c r="A4" s="18" t="s">
        <v>0</v>
      </c>
      <c r="B4" s="19">
        <v>2433.8919999999998</v>
      </c>
      <c r="C4" s="26">
        <v>2376.6000000000004</v>
      </c>
      <c r="D4" s="27">
        <f>B4-C4</f>
        <v>57.291999999999462</v>
      </c>
      <c r="E4" s="28">
        <f>D4/B4</f>
        <v>2.3539253179680718E-2</v>
      </c>
      <c r="F4" s="29">
        <f>G4-C4</f>
        <v>-3.0000000001564331E-3</v>
      </c>
      <c r="G4" s="26">
        <v>2376.5970000000002</v>
      </c>
    </row>
    <row r="5" spans="1:7" ht="15.6" x14ac:dyDescent="0.3">
      <c r="A5" s="3" t="s">
        <v>1</v>
      </c>
      <c r="B5" s="13">
        <v>2788.982</v>
      </c>
      <c r="C5" s="26">
        <v>2831.54</v>
      </c>
      <c r="D5" s="27">
        <f>B5-C5</f>
        <v>-42.557999999999993</v>
      </c>
      <c r="E5" s="28">
        <f>D5/B5</f>
        <v>-1.5259331182488805E-2</v>
      </c>
      <c r="F5" s="29">
        <f>G5-C5</f>
        <v>3.9999999999054126E-3</v>
      </c>
      <c r="G5" s="26">
        <v>2831.5439999999999</v>
      </c>
    </row>
    <row r="6" spans="1:7" ht="15.6" x14ac:dyDescent="0.3">
      <c r="A6" s="3" t="s">
        <v>2</v>
      </c>
      <c r="B6" s="13">
        <v>362.48399999999998</v>
      </c>
      <c r="C6" s="26">
        <v>386.36</v>
      </c>
      <c r="D6" s="27">
        <f>B6-C6</f>
        <v>-23.876000000000033</v>
      </c>
      <c r="E6" s="28">
        <f>D6/B6</f>
        <v>-6.5867734851745269E-2</v>
      </c>
      <c r="F6" s="29">
        <f>G6-C6</f>
        <v>2.9999999999859028E-3</v>
      </c>
      <c r="G6" s="26">
        <v>386.363</v>
      </c>
    </row>
    <row r="7" spans="1:7" ht="15.6" x14ac:dyDescent="0.3">
      <c r="A7" s="3" t="s">
        <v>3</v>
      </c>
      <c r="B7" s="13">
        <v>3319.181</v>
      </c>
      <c r="C7" s="26">
        <v>3300.55</v>
      </c>
      <c r="D7" s="27">
        <f>B7-C7</f>
        <v>18.630999999999858</v>
      </c>
      <c r="E7" s="28">
        <f>D7/B7</f>
        <v>5.6131316731446272E-3</v>
      </c>
      <c r="F7" s="29">
        <f>G7-C7</f>
        <v>9.9999999974897946E-4</v>
      </c>
      <c r="G7" s="26">
        <v>3300.5509999999999</v>
      </c>
    </row>
    <row r="8" spans="1:7" ht="15.6" x14ac:dyDescent="0.3">
      <c r="A8" s="3" t="s">
        <v>4</v>
      </c>
      <c r="B8" s="13">
        <v>2928.2</v>
      </c>
      <c r="C8" s="26">
        <v>2766.9700000000003</v>
      </c>
      <c r="D8" s="27">
        <f>B8-C8</f>
        <v>161.22999999999956</v>
      </c>
      <c r="E8" s="28">
        <f>D8/B8</f>
        <v>5.506112970425503E-2</v>
      </c>
      <c r="F8" s="29">
        <f>G8-C8</f>
        <v>-3.0000000001564331E-3</v>
      </c>
      <c r="G8" s="26">
        <v>2766.9670000000001</v>
      </c>
    </row>
    <row r="9" spans="1:7" ht="15.6" x14ac:dyDescent="0.3">
      <c r="A9" s="3" t="s">
        <v>5</v>
      </c>
      <c r="B9" s="13">
        <v>264.262</v>
      </c>
      <c r="C9" s="26">
        <v>275.94</v>
      </c>
      <c r="D9" s="27">
        <f>B9-C9</f>
        <v>-11.677999999999997</v>
      </c>
      <c r="E9" s="28">
        <f>D9/B9</f>
        <v>-4.4190992272820147E-2</v>
      </c>
      <c r="F9" s="29">
        <f>G9-C9</f>
        <v>0</v>
      </c>
      <c r="G9" s="26">
        <v>275.94</v>
      </c>
    </row>
    <row r="10" spans="1:7" ht="15.6" x14ac:dyDescent="0.3">
      <c r="A10" s="3" t="s">
        <v>6</v>
      </c>
      <c r="B10" s="13">
        <v>1079.3430000000001</v>
      </c>
      <c r="C10" s="26">
        <v>880.12</v>
      </c>
      <c r="D10" s="27">
        <f>B10-C10</f>
        <v>199.22300000000007</v>
      </c>
      <c r="E10" s="28">
        <f>D10/B10</f>
        <v>0.18457802570637885</v>
      </c>
      <c r="F10" s="27">
        <f>G10-C10</f>
        <v>132.81799999999998</v>
      </c>
      <c r="G10" s="26">
        <v>1012.938</v>
      </c>
    </row>
    <row r="11" spans="1:7" ht="15.6" x14ac:dyDescent="0.3">
      <c r="A11" s="3" t="s">
        <v>7</v>
      </c>
      <c r="B11" s="13">
        <v>594.28300000000002</v>
      </c>
      <c r="C11" s="26">
        <v>598.08000000000004</v>
      </c>
      <c r="D11" s="27">
        <f>B11-C11</f>
        <v>-3.7970000000000255</v>
      </c>
      <c r="E11" s="28">
        <f>D11/B11</f>
        <v>-6.3892118738042743E-3</v>
      </c>
      <c r="F11" s="29">
        <f>G11-C11</f>
        <v>4.9999999999954525E-3</v>
      </c>
      <c r="G11" s="26">
        <v>598.08500000000004</v>
      </c>
    </row>
    <row r="12" spans="1:7" ht="15.6" x14ac:dyDescent="0.3">
      <c r="A12" s="3" t="s">
        <v>8</v>
      </c>
      <c r="B12" s="13">
        <v>2314.797</v>
      </c>
      <c r="C12" s="26">
        <v>2265.0700000000002</v>
      </c>
      <c r="D12" s="27">
        <f>B12-C12</f>
        <v>49.726999999999862</v>
      </c>
      <c r="E12" s="28">
        <f>D12/B12</f>
        <v>2.1482229327236844E-2</v>
      </c>
      <c r="F12" s="29">
        <f>G12-C12</f>
        <v>-6.0000000003128662E-3</v>
      </c>
      <c r="G12" s="26">
        <v>2265.0639999999999</v>
      </c>
    </row>
    <row r="13" spans="1:7" ht="15.6" x14ac:dyDescent="0.3">
      <c r="A13" s="4" t="s">
        <v>9</v>
      </c>
      <c r="B13" s="13">
        <v>4639.63</v>
      </c>
      <c r="C13" s="26">
        <v>4542.5</v>
      </c>
      <c r="D13" s="27">
        <f>B13-C13</f>
        <v>97.130000000000109</v>
      </c>
      <c r="E13" s="28">
        <f>D13/B13</f>
        <v>2.0934859029707133E-2</v>
      </c>
      <c r="F13" s="29">
        <f>G13-C13</f>
        <v>2.9999999997016857E-3</v>
      </c>
      <c r="G13" s="26">
        <v>4542.5029999999997</v>
      </c>
    </row>
    <row r="14" spans="1:7" ht="15.6" x14ac:dyDescent="0.3">
      <c r="A14" s="3" t="s">
        <v>10</v>
      </c>
      <c r="B14" s="13">
        <v>1795.059</v>
      </c>
      <c r="C14" s="26">
        <v>1703.01</v>
      </c>
      <c r="D14" s="27">
        <f>B14-C14</f>
        <v>92.048999999999978</v>
      </c>
      <c r="E14" s="28">
        <f>D14/B14</f>
        <v>5.1279094447591961E-2</v>
      </c>
      <c r="F14" s="29">
        <f>G14-C14</f>
        <v>0</v>
      </c>
      <c r="G14" s="26">
        <v>1703.01</v>
      </c>
    </row>
    <row r="15" spans="1:7" ht="15.6" x14ac:dyDescent="0.3">
      <c r="A15" s="23" t="s">
        <v>11</v>
      </c>
      <c r="B15" s="13">
        <v>1382.048</v>
      </c>
      <c r="C15" s="26">
        <v>1428.56</v>
      </c>
      <c r="D15" s="27">
        <f>B15-C15</f>
        <v>-46.511999999999944</v>
      </c>
      <c r="E15" s="28">
        <f>D15/B15</f>
        <v>-3.3654402741438751E-2</v>
      </c>
      <c r="F15" s="29">
        <f>G15-C15</f>
        <v>9.9999999997635314E-4</v>
      </c>
      <c r="G15" s="26">
        <v>1428.5609999999999</v>
      </c>
    </row>
    <row r="16" spans="1:7" ht="15.6" x14ac:dyDescent="0.3">
      <c r="A16" s="3" t="s">
        <v>12</v>
      </c>
      <c r="B16" s="13">
        <v>2367.8879999999999</v>
      </c>
      <c r="C16" s="26">
        <v>2091.54</v>
      </c>
      <c r="D16" s="27">
        <f>B16-C16</f>
        <v>276.34799999999996</v>
      </c>
      <c r="E16" s="28">
        <f>D16/B16</f>
        <v>0.11670653341712106</v>
      </c>
      <c r="F16" s="27">
        <f>G16-C16</f>
        <v>184.23399999999992</v>
      </c>
      <c r="G16" s="26">
        <v>2275.7739999999999</v>
      </c>
    </row>
    <row r="17" spans="1:7" ht="15.6" x14ac:dyDescent="0.3">
      <c r="A17" s="3" t="s">
        <v>13</v>
      </c>
      <c r="B17" s="13">
        <v>571.85799999999995</v>
      </c>
      <c r="C17" s="26">
        <v>543.78</v>
      </c>
      <c r="D17" s="27">
        <f>B17-C17</f>
        <v>28.077999999999975</v>
      </c>
      <c r="E17" s="28">
        <f>D17/B17</f>
        <v>4.9099601649360468E-2</v>
      </c>
      <c r="F17" s="29">
        <f>G17-C17</f>
        <v>-2.9999999999290594E-3</v>
      </c>
      <c r="G17" s="26">
        <v>543.77700000000004</v>
      </c>
    </row>
    <row r="18" spans="1:7" ht="15.6" x14ac:dyDescent="0.3">
      <c r="A18" s="3" t="s">
        <v>14</v>
      </c>
      <c r="B18" s="13">
        <v>1006.9349999999999</v>
      </c>
      <c r="C18" s="26">
        <v>931.95</v>
      </c>
      <c r="D18" s="27">
        <f>B18-C18</f>
        <v>74.9849999999999</v>
      </c>
      <c r="E18" s="28">
        <f>D18/B18</f>
        <v>7.4468560532705591E-2</v>
      </c>
      <c r="F18" s="29">
        <f>G18-C18</f>
        <v>-2.0000000000663931E-3</v>
      </c>
      <c r="G18" s="26">
        <v>931.94799999999998</v>
      </c>
    </row>
    <row r="19" spans="1:7" ht="15.6" x14ac:dyDescent="0.3">
      <c r="A19" s="3" t="s">
        <v>15</v>
      </c>
      <c r="B19" s="13">
        <v>19266.208999999999</v>
      </c>
      <c r="C19" s="26">
        <v>18571.93</v>
      </c>
      <c r="D19" s="27">
        <f>B19-C19</f>
        <v>694.27899999999863</v>
      </c>
      <c r="E19" s="28">
        <f>D19/B19</f>
        <v>3.6036098227731191E-2</v>
      </c>
      <c r="F19" s="29">
        <f>G19-C19</f>
        <v>6.0000000012223609E-3</v>
      </c>
      <c r="G19" s="26">
        <v>18571.936000000002</v>
      </c>
    </row>
    <row r="20" spans="1:7" ht="15.6" x14ac:dyDescent="0.3">
      <c r="A20" s="3" t="s">
        <v>16</v>
      </c>
      <c r="B20" s="13">
        <v>2490.3960000000002</v>
      </c>
      <c r="C20" s="26">
        <v>2278.5300000000002</v>
      </c>
      <c r="D20" s="27">
        <f>B20-C20</f>
        <v>211.86599999999999</v>
      </c>
      <c r="E20" s="28">
        <f>D20/B20</f>
        <v>8.5073217271470061E-2</v>
      </c>
      <c r="F20" s="29">
        <f>G20-C20</f>
        <v>-3.0000000001564331E-3</v>
      </c>
      <c r="G20" s="26">
        <v>2278.527</v>
      </c>
    </row>
    <row r="21" spans="1:7" ht="15.6" x14ac:dyDescent="0.3">
      <c r="A21" s="4" t="s">
        <v>17</v>
      </c>
      <c r="B21" s="13">
        <v>4022.05</v>
      </c>
      <c r="C21" s="26">
        <v>4066.62</v>
      </c>
      <c r="D21" s="27">
        <f>B21-C21</f>
        <v>-44.569999999999709</v>
      </c>
      <c r="E21" s="28">
        <f>D21/B21</f>
        <v>-1.1081413706940418E-2</v>
      </c>
      <c r="F21" s="29">
        <f>G21-C21</f>
        <v>3.0000000001564331E-3</v>
      </c>
      <c r="G21" s="26">
        <v>4066.623</v>
      </c>
    </row>
    <row r="22" spans="1:7" ht="15.6" x14ac:dyDescent="0.3">
      <c r="A22" s="3" t="s">
        <v>18</v>
      </c>
      <c r="B22" s="13">
        <v>2800.4650000000001</v>
      </c>
      <c r="C22" s="26">
        <v>2625.19</v>
      </c>
      <c r="D22" s="27">
        <f>B22-C22</f>
        <v>175.27500000000009</v>
      </c>
      <c r="E22" s="28">
        <f>D22/B22</f>
        <v>6.2587820236996383E-2</v>
      </c>
      <c r="F22" s="29">
        <f>G22-C22</f>
        <v>0</v>
      </c>
      <c r="G22" s="26">
        <v>2625.19</v>
      </c>
    </row>
    <row r="23" spans="1:7" ht="15.6" x14ac:dyDescent="0.3">
      <c r="A23" s="3" t="s">
        <v>19</v>
      </c>
      <c r="B23" s="13">
        <v>2442.8389999999999</v>
      </c>
      <c r="C23" s="26">
        <v>2630.74</v>
      </c>
      <c r="D23" s="27">
        <f>B23-C23</f>
        <v>-187.90099999999984</v>
      </c>
      <c r="E23" s="28">
        <f>D23/B23</f>
        <v>-7.6919109282273551E-2</v>
      </c>
      <c r="F23" s="29">
        <f>G23-C23</f>
        <v>-2.9999999997016857E-3</v>
      </c>
      <c r="G23" s="26">
        <v>2630.7370000000001</v>
      </c>
    </row>
    <row r="24" spans="1:7" ht="15.6" x14ac:dyDescent="0.3">
      <c r="A24" s="3" t="s">
        <v>20</v>
      </c>
      <c r="B24" s="13">
        <v>1169.587</v>
      </c>
      <c r="C24" s="26">
        <v>1023</v>
      </c>
      <c r="D24" s="27">
        <f>B24-C24</f>
        <v>146.58699999999999</v>
      </c>
      <c r="E24" s="28">
        <f>D24/B24</f>
        <v>0.12533227541003789</v>
      </c>
      <c r="F24" s="27">
        <f>G24-C24</f>
        <v>97.72199999999998</v>
      </c>
      <c r="G24" s="26">
        <v>1120.722</v>
      </c>
    </row>
    <row r="25" spans="1:7" ht="15.6" x14ac:dyDescent="0.3">
      <c r="A25" s="5" t="s">
        <v>21</v>
      </c>
      <c r="B25" s="13">
        <v>1663.5360000000001</v>
      </c>
      <c r="C25" s="26">
        <v>1467.53</v>
      </c>
      <c r="D25" s="27">
        <f>B25-C25</f>
        <v>196.00600000000009</v>
      </c>
      <c r="E25" s="28">
        <f>D25/B25</f>
        <v>0.11782492233411244</v>
      </c>
      <c r="F25" s="27">
        <f>G25-C25</f>
        <v>130.67100000000005</v>
      </c>
      <c r="G25" s="26">
        <v>1598.201</v>
      </c>
    </row>
    <row r="26" spans="1:7" ht="15.6" x14ac:dyDescent="0.3">
      <c r="A26" s="4" t="s">
        <v>22</v>
      </c>
      <c r="B26" s="13">
        <v>2359.1030000000001</v>
      </c>
      <c r="C26" s="26">
        <v>2384.6400000000003</v>
      </c>
      <c r="D26" s="27">
        <f>B26-C26</f>
        <v>-25.537000000000262</v>
      </c>
      <c r="E26" s="28">
        <f>D26/B26</f>
        <v>-1.0824877082518339E-2</v>
      </c>
      <c r="F26" s="29">
        <f>G26-C26</f>
        <v>-1.0000000002037268E-3</v>
      </c>
      <c r="G26" s="26">
        <v>2384.6390000000001</v>
      </c>
    </row>
    <row r="27" spans="1:7" ht="15.6" x14ac:dyDescent="0.3">
      <c r="A27" s="4" t="s">
        <v>23</v>
      </c>
      <c r="B27" s="13">
        <v>12035.273999999999</v>
      </c>
      <c r="C27" s="26">
        <v>11541.599999999999</v>
      </c>
      <c r="D27" s="27">
        <f>B27-C27</f>
        <v>493.67400000000089</v>
      </c>
      <c r="E27" s="28">
        <f>D27/B27</f>
        <v>4.1018924870343698E-2</v>
      </c>
      <c r="F27" s="27">
        <f>G27-C27</f>
        <v>329.1160000000018</v>
      </c>
      <c r="G27" s="26">
        <v>11870.716</v>
      </c>
    </row>
    <row r="28" spans="1:7" ht="15.6" x14ac:dyDescent="0.3">
      <c r="A28" s="3" t="s">
        <v>24</v>
      </c>
      <c r="B28" s="13">
        <v>450.19900000000001</v>
      </c>
      <c r="C28" s="26">
        <v>444.89000000000004</v>
      </c>
      <c r="D28" s="27">
        <f>B28-C28</f>
        <v>5.3089999999999691</v>
      </c>
      <c r="E28" s="28">
        <f>D28/B28</f>
        <v>1.179256284443095E-2</v>
      </c>
      <c r="F28" s="29">
        <f>G28-C28</f>
        <v>4.9999999999386091E-3</v>
      </c>
      <c r="G28" s="26">
        <v>444.89499999999998</v>
      </c>
    </row>
    <row r="29" spans="1:7" ht="15.6" x14ac:dyDescent="0.3">
      <c r="A29" s="3" t="s">
        <v>25</v>
      </c>
      <c r="B29" s="13">
        <v>2073</v>
      </c>
      <c r="C29" s="26">
        <v>1948.88</v>
      </c>
      <c r="D29" s="27">
        <f>B29-C29</f>
        <v>124.11999999999989</v>
      </c>
      <c r="E29" s="28">
        <f>D29/B29</f>
        <v>5.9874577906415767E-2</v>
      </c>
      <c r="F29" s="29">
        <f>G29-C29</f>
        <v>3.9999999999054126E-3</v>
      </c>
      <c r="G29" s="26">
        <v>1948.884</v>
      </c>
    </row>
    <row r="30" spans="1:7" ht="15.6" x14ac:dyDescent="0.3">
      <c r="A30" s="4" t="s">
        <v>26</v>
      </c>
      <c r="B30" s="13">
        <v>1773.759</v>
      </c>
      <c r="C30" s="26">
        <v>1658</v>
      </c>
      <c r="D30" s="27">
        <f>B30-C30</f>
        <v>115.75900000000001</v>
      </c>
      <c r="E30" s="28">
        <f>D30/B30</f>
        <v>6.526196625358914E-2</v>
      </c>
      <c r="F30" s="27">
        <f>G30-C30</f>
        <v>77.173000000000002</v>
      </c>
      <c r="G30" s="26">
        <v>1735.173</v>
      </c>
    </row>
    <row r="31" spans="1:7" ht="15.6" x14ac:dyDescent="0.3">
      <c r="A31" s="3" t="s">
        <v>27</v>
      </c>
      <c r="B31" s="13">
        <v>2732.6529999999998</v>
      </c>
      <c r="C31" s="26">
        <v>2802.07</v>
      </c>
      <c r="D31" s="27">
        <f>B31-C31</f>
        <v>-69.417000000000371</v>
      </c>
      <c r="E31" s="28">
        <f>D31/B31</f>
        <v>-2.5402786230084969E-2</v>
      </c>
      <c r="F31" s="29">
        <f>G31-C31</f>
        <v>5.9999999998581188E-3</v>
      </c>
      <c r="G31" s="26">
        <v>2802.076</v>
      </c>
    </row>
    <row r="32" spans="1:7" ht="15.6" x14ac:dyDescent="0.3">
      <c r="A32" s="3" t="s">
        <v>28</v>
      </c>
      <c r="B32" s="13">
        <v>4724.5600000000004</v>
      </c>
      <c r="C32" s="26">
        <v>4723.29</v>
      </c>
      <c r="D32" s="27">
        <f>B32-C32</f>
        <v>1.2700000000004366</v>
      </c>
      <c r="E32" s="28">
        <f>D32/B32</f>
        <v>2.6880810064861839E-4</v>
      </c>
      <c r="F32" s="29">
        <f>G32-C32</f>
        <v>-1.0000000002037268E-3</v>
      </c>
      <c r="G32" s="26">
        <v>4723.2889999999998</v>
      </c>
    </row>
    <row r="33" spans="1:7" ht="15.6" x14ac:dyDescent="0.3">
      <c r="A33" s="4" t="s">
        <v>29</v>
      </c>
      <c r="B33" s="24">
        <v>1074.0060000000001</v>
      </c>
      <c r="C33" s="26">
        <v>1126.31</v>
      </c>
      <c r="D33" s="27">
        <f>B33-C33</f>
        <v>-52.30399999999986</v>
      </c>
      <c r="E33" s="28">
        <f>D33/B33</f>
        <v>-4.8699914153179646E-2</v>
      </c>
      <c r="F33" s="29">
        <f>G33-C33</f>
        <v>-9.0000000000145519E-3</v>
      </c>
      <c r="G33" s="26">
        <v>1126.3009999999999</v>
      </c>
    </row>
    <row r="34" spans="1:7" ht="15.6" x14ac:dyDescent="0.3">
      <c r="A34" s="3" t="s">
        <v>30</v>
      </c>
      <c r="B34" s="13">
        <v>665.34400000000005</v>
      </c>
      <c r="C34" s="26">
        <v>642.92000000000007</v>
      </c>
      <c r="D34" s="27">
        <f>B34-C34</f>
        <v>22.423999999999978</v>
      </c>
      <c r="E34" s="28">
        <f>D34/B34</f>
        <v>3.3702866487110392E-2</v>
      </c>
      <c r="F34" s="29">
        <f>G34-C34</f>
        <v>9.9999999997635314E-4</v>
      </c>
      <c r="G34" s="26">
        <v>642.92100000000005</v>
      </c>
    </row>
    <row r="35" spans="1:7" ht="15.6" x14ac:dyDescent="0.3">
      <c r="A35" s="3" t="s">
        <v>31</v>
      </c>
      <c r="B35" s="13">
        <v>1801.79</v>
      </c>
      <c r="C35" s="26">
        <v>1681.92</v>
      </c>
      <c r="D35" s="27">
        <f>B35-C35</f>
        <v>119.86999999999989</v>
      </c>
      <c r="E35" s="28">
        <f>D35/B35</f>
        <v>6.6528285760271672E-2</v>
      </c>
      <c r="F35" s="29">
        <f>G35-C35</f>
        <v>0</v>
      </c>
      <c r="G35" s="26">
        <v>1681.92</v>
      </c>
    </row>
    <row r="36" spans="1:7" ht="15.6" x14ac:dyDescent="0.3">
      <c r="A36" s="3" t="s">
        <v>32</v>
      </c>
      <c r="B36" s="13">
        <v>3887.6210000000001</v>
      </c>
      <c r="C36" s="26">
        <v>3587.7799999999997</v>
      </c>
      <c r="D36" s="27">
        <f>B36-C36</f>
        <v>299.84100000000035</v>
      </c>
      <c r="E36" s="28">
        <f>D36/B36</f>
        <v>7.7127117072369022E-2</v>
      </c>
      <c r="F36" s="29">
        <f>G36-C36</f>
        <v>-4.999999999654392E-3</v>
      </c>
      <c r="G36" s="26">
        <v>3587.7750000000001</v>
      </c>
    </row>
    <row r="37" spans="1:7" ht="15.6" x14ac:dyDescent="0.3">
      <c r="A37" s="5" t="s">
        <v>33</v>
      </c>
      <c r="B37" s="13">
        <v>2146.8200000000002</v>
      </c>
      <c r="C37" s="26">
        <v>1988.81</v>
      </c>
      <c r="D37" s="27">
        <f>B37-C37</f>
        <v>158.01000000000022</v>
      </c>
      <c r="E37" s="28">
        <f>D37/B37</f>
        <v>7.3601885579601553E-2</v>
      </c>
      <c r="F37" s="27">
        <f>G37-C37</f>
        <v>105.34000000000015</v>
      </c>
      <c r="G37" s="26">
        <v>2094.15</v>
      </c>
    </row>
    <row r="38" spans="1:7" ht="15.6" x14ac:dyDescent="0.3">
      <c r="A38" s="4" t="s">
        <v>34</v>
      </c>
      <c r="B38" s="13">
        <v>561.11300000000006</v>
      </c>
      <c r="C38" s="26">
        <v>552.35</v>
      </c>
      <c r="D38" s="27">
        <f>B38-C38</f>
        <v>8.7630000000000337</v>
      </c>
      <c r="E38" s="28">
        <f>D38/B38</f>
        <v>1.5617175150103513E-2</v>
      </c>
      <c r="F38" s="29">
        <f>G38-C38</f>
        <v>1.9999999999527063E-3</v>
      </c>
      <c r="G38" s="26">
        <v>552.35199999999998</v>
      </c>
    </row>
    <row r="39" spans="1:7" ht="15.6" x14ac:dyDescent="0.3">
      <c r="A39" s="4" t="s">
        <v>35</v>
      </c>
      <c r="B39" s="13">
        <v>7890.57</v>
      </c>
      <c r="C39" s="26">
        <v>7443.48</v>
      </c>
      <c r="D39" s="27">
        <f>B39-C39</f>
        <v>447.09000000000015</v>
      </c>
      <c r="E39" s="28">
        <f>D39/B39</f>
        <v>5.6661305837220906E-2</v>
      </c>
      <c r="F39" s="27">
        <f>G39-C39</f>
        <v>298.0600000000004</v>
      </c>
      <c r="G39" s="26">
        <v>7741.54</v>
      </c>
    </row>
    <row r="40" spans="1:7" ht="15.6" x14ac:dyDescent="0.3">
      <c r="A40" s="3" t="s">
        <v>36</v>
      </c>
      <c r="B40" s="13">
        <v>4827.57</v>
      </c>
      <c r="C40" s="26">
        <v>4584.72</v>
      </c>
      <c r="D40" s="27">
        <f>B40-C40</f>
        <v>242.84999999999945</v>
      </c>
      <c r="E40" s="28">
        <f>D40/B40</f>
        <v>5.0304811737582153E-2</v>
      </c>
      <c r="F40" s="29">
        <f>G40-C40</f>
        <v>-2.0000000004074536E-3</v>
      </c>
      <c r="G40" s="26">
        <v>4584.7179999999998</v>
      </c>
    </row>
    <row r="41" spans="1:7" ht="15.6" x14ac:dyDescent="0.3">
      <c r="A41" s="5" t="s">
        <v>37</v>
      </c>
      <c r="B41" s="13">
        <v>2809.98</v>
      </c>
      <c r="C41" s="26">
        <v>2404.84</v>
      </c>
      <c r="D41" s="27">
        <f>B41-C41</f>
        <v>405.13999999999987</v>
      </c>
      <c r="E41" s="28">
        <f>D41/B41</f>
        <v>0.14417896212784428</v>
      </c>
      <c r="F41" s="27">
        <f>G41-C41</f>
        <v>270.09299999999985</v>
      </c>
      <c r="G41" s="26">
        <v>2674.933</v>
      </c>
    </row>
    <row r="42" spans="1:7" ht="15.6" x14ac:dyDescent="0.3">
      <c r="A42" s="3" t="s">
        <v>38</v>
      </c>
      <c r="B42" s="13">
        <v>1570.1220000000001</v>
      </c>
      <c r="C42" s="26">
        <v>1347.89</v>
      </c>
      <c r="D42" s="27">
        <f>B42-C42</f>
        <v>222.23199999999997</v>
      </c>
      <c r="E42" s="28">
        <f>D42/B42</f>
        <v>0.14153804608813836</v>
      </c>
      <c r="F42" s="27">
        <f>G42-C42</f>
        <v>148.15499999999997</v>
      </c>
      <c r="G42" s="26">
        <v>1496.0450000000001</v>
      </c>
    </row>
    <row r="43" spans="1:7" ht="15.6" x14ac:dyDescent="0.3">
      <c r="A43" s="4" t="s">
        <v>39</v>
      </c>
      <c r="B43" s="13">
        <v>341.19799999999998</v>
      </c>
      <c r="C43" s="26">
        <v>256.81</v>
      </c>
      <c r="D43" s="27">
        <f>B43-C43</f>
        <v>84.387999999999977</v>
      </c>
      <c r="E43" s="28">
        <f>D43/B43</f>
        <v>0.24732853064789354</v>
      </c>
      <c r="F43" s="27">
        <f>G43-C43</f>
        <v>56.259000000000015</v>
      </c>
      <c r="G43" s="26">
        <v>313.06900000000002</v>
      </c>
    </row>
    <row r="44" spans="1:7" ht="15.6" x14ac:dyDescent="0.3">
      <c r="A44" s="5" t="s">
        <v>40</v>
      </c>
      <c r="B44" s="13">
        <v>2782.0540000000001</v>
      </c>
      <c r="C44" s="26">
        <v>2666.41</v>
      </c>
      <c r="D44" s="27">
        <f>B44-C44</f>
        <v>115.64400000000023</v>
      </c>
      <c r="E44" s="28">
        <f>D44/B44</f>
        <v>4.1567848790857488E-2</v>
      </c>
      <c r="F44" s="27">
        <f>G44-C44</f>
        <v>77.096000000000004</v>
      </c>
      <c r="G44" s="26">
        <v>2743.5059999999999</v>
      </c>
    </row>
    <row r="45" spans="1:7" ht="15.6" x14ac:dyDescent="0.3">
      <c r="A45" s="3" t="s">
        <v>41</v>
      </c>
      <c r="B45" s="13">
        <v>3433.3560000000002</v>
      </c>
      <c r="C45" s="26">
        <v>3028.15</v>
      </c>
      <c r="D45" s="27">
        <f>B45-C45</f>
        <v>405.20600000000013</v>
      </c>
      <c r="E45" s="28">
        <f>D45/B45</f>
        <v>0.11802038588483109</v>
      </c>
      <c r="F45" s="27">
        <f>G45-C45</f>
        <v>270.13999999999987</v>
      </c>
      <c r="G45" s="26">
        <v>3298.29</v>
      </c>
    </row>
    <row r="46" spans="1:7" ht="15.6" x14ac:dyDescent="0.3">
      <c r="A46" s="3" t="s">
        <v>42</v>
      </c>
      <c r="B46" s="13">
        <v>1229.922</v>
      </c>
      <c r="C46" s="26">
        <v>1239.49</v>
      </c>
      <c r="D46" s="27">
        <f>B46-C46</f>
        <v>-9.5679999999999836</v>
      </c>
      <c r="E46" s="28">
        <f>D46/B46</f>
        <v>-7.779355113576295E-3</v>
      </c>
      <c r="F46" s="29">
        <f>G46-C46</f>
        <v>-1.9999999999527063E-3</v>
      </c>
      <c r="G46" s="26">
        <v>1239.4880000000001</v>
      </c>
    </row>
    <row r="47" spans="1:7" ht="15.6" x14ac:dyDescent="0.3">
      <c r="A47" s="5" t="s">
        <v>43</v>
      </c>
      <c r="B47" s="13">
        <v>842.35500000000002</v>
      </c>
      <c r="C47" s="26">
        <v>876.39</v>
      </c>
      <c r="D47" s="27">
        <f>B47-C47</f>
        <v>-34.034999999999968</v>
      </c>
      <c r="E47" s="28">
        <f>D47/B47</f>
        <v>-4.0404580016738745E-2</v>
      </c>
      <c r="F47" s="29">
        <f>G47-C47</f>
        <v>2.0000000000663931E-3</v>
      </c>
      <c r="G47" s="26">
        <v>876.39200000000005</v>
      </c>
    </row>
    <row r="48" spans="1:7" ht="15.6" x14ac:dyDescent="0.3">
      <c r="A48" s="3" t="s">
        <v>44</v>
      </c>
      <c r="B48" s="13">
        <v>1730.4939999999999</v>
      </c>
      <c r="C48" s="26">
        <v>1542.92</v>
      </c>
      <c r="D48" s="27">
        <f>B48-C48</f>
        <v>187.57399999999984</v>
      </c>
      <c r="E48" s="28">
        <f>D48/B48</f>
        <v>0.10839332583643738</v>
      </c>
      <c r="F48" s="27">
        <f>G48-C48</f>
        <v>125.04999999999995</v>
      </c>
      <c r="G48" s="26">
        <v>1667.97</v>
      </c>
    </row>
    <row r="49" spans="1:7" ht="15.6" x14ac:dyDescent="0.3">
      <c r="A49" s="3" t="s">
        <v>45</v>
      </c>
      <c r="B49" s="13">
        <v>10563.819</v>
      </c>
      <c r="C49" s="26">
        <v>10071.44</v>
      </c>
      <c r="D49" s="27">
        <f>B49-C49</f>
        <v>492.378999999999</v>
      </c>
      <c r="E49" s="28">
        <f>D49/B49</f>
        <v>4.6609942862519606E-2</v>
      </c>
      <c r="F49" s="29">
        <f>G49-C49</f>
        <v>-3.0000000006111804E-3</v>
      </c>
      <c r="G49" s="26">
        <v>10071.437</v>
      </c>
    </row>
    <row r="50" spans="1:7" ht="15.6" x14ac:dyDescent="0.3">
      <c r="A50" s="4" t="s">
        <v>46</v>
      </c>
      <c r="B50" s="13">
        <v>564.46199999999999</v>
      </c>
      <c r="C50" s="26">
        <v>461.53999999999996</v>
      </c>
      <c r="D50" s="27">
        <f>B50-C50</f>
        <v>102.92200000000003</v>
      </c>
      <c r="E50" s="28">
        <f>D50/B50</f>
        <v>0.18233645488978892</v>
      </c>
      <c r="F50" s="27">
        <f>G50-C50</f>
        <v>68.614000000000033</v>
      </c>
      <c r="G50" s="26">
        <v>530.154</v>
      </c>
    </row>
    <row r="51" spans="1:7" ht="15.6" x14ac:dyDescent="0.3">
      <c r="A51" s="23" t="s">
        <v>47</v>
      </c>
      <c r="B51" s="13">
        <v>847.93700000000001</v>
      </c>
      <c r="C51" s="26">
        <v>736.98</v>
      </c>
      <c r="D51" s="27">
        <f>B51-C51</f>
        <v>110.95699999999999</v>
      </c>
      <c r="E51" s="28">
        <f>D51/B51</f>
        <v>0.13085524042470134</v>
      </c>
      <c r="F51" s="27">
        <f>G51-C51</f>
        <v>73.968999999999937</v>
      </c>
      <c r="G51" s="26">
        <v>810.94899999999996</v>
      </c>
    </row>
    <row r="52" spans="1:7" ht="15.6" x14ac:dyDescent="0.3">
      <c r="A52" s="23" t="s">
        <v>48</v>
      </c>
      <c r="B52" s="13">
        <v>454.11599999999999</v>
      </c>
      <c r="C52" s="26">
        <v>435.52000000000004</v>
      </c>
      <c r="D52" s="27">
        <f>B52-C52</f>
        <v>18.595999999999947</v>
      </c>
      <c r="E52" s="28">
        <f>D52/B52</f>
        <v>4.0949889455557498E-2</v>
      </c>
      <c r="F52" s="29">
        <f>G52-C52</f>
        <v>0</v>
      </c>
      <c r="G52" s="26">
        <v>435.52</v>
      </c>
    </row>
    <row r="53" spans="1:7" ht="15.6" x14ac:dyDescent="0.3">
      <c r="A53" s="3" t="s">
        <v>49</v>
      </c>
      <c r="B53" s="13">
        <v>1694.9469999999999</v>
      </c>
      <c r="C53" s="26">
        <v>1618.74</v>
      </c>
      <c r="D53" s="27">
        <f>B53-C53</f>
        <v>76.20699999999988</v>
      </c>
      <c r="E53" s="28">
        <f>D53/B53</f>
        <v>4.4961287875078033E-2</v>
      </c>
      <c r="F53" s="29">
        <f>G53-C53</f>
        <v>9.0000000000145519E-3</v>
      </c>
      <c r="G53" s="26">
        <v>1618.749</v>
      </c>
    </row>
    <row r="54" spans="1:7" ht="15.6" x14ac:dyDescent="0.3">
      <c r="A54" s="3" t="s">
        <v>50</v>
      </c>
      <c r="B54" s="13">
        <v>2232.933</v>
      </c>
      <c r="C54" s="26">
        <v>2280.88</v>
      </c>
      <c r="D54" s="27">
        <f>B54-C54</f>
        <v>-47.947000000000116</v>
      </c>
      <c r="E54" s="28">
        <f>D54/B54</f>
        <v>-2.1472655023684149E-2</v>
      </c>
      <c r="F54" s="29">
        <f>G54-C54</f>
        <v>-1.9999999999527063E-3</v>
      </c>
      <c r="G54" s="26">
        <v>2280.8780000000002</v>
      </c>
    </row>
    <row r="55" spans="1:7" ht="15.6" x14ac:dyDescent="0.3">
      <c r="A55" s="3" t="s">
        <v>51</v>
      </c>
      <c r="B55" s="13">
        <v>942.31500000000005</v>
      </c>
      <c r="C55" s="26">
        <v>837.23</v>
      </c>
      <c r="D55" s="27">
        <f>B55-C55</f>
        <v>105.08500000000004</v>
      </c>
      <c r="E55" s="28">
        <f>D55/B55</f>
        <v>0.11151791067742743</v>
      </c>
      <c r="F55" s="27">
        <f>G55-C55</f>
        <v>70.058999999999969</v>
      </c>
      <c r="G55" s="26">
        <v>907.28899999999999</v>
      </c>
    </row>
    <row r="56" spans="1:7" ht="15.6" x14ac:dyDescent="0.3">
      <c r="A56" s="23" t="s">
        <v>52</v>
      </c>
      <c r="B56" s="13">
        <v>831.774</v>
      </c>
      <c r="C56" s="26">
        <v>846.03</v>
      </c>
      <c r="D56" s="27">
        <f>B56-C56</f>
        <v>-14.255999999999972</v>
      </c>
      <c r="E56" s="28">
        <f>D56/B56</f>
        <v>-1.713927100390247E-2</v>
      </c>
      <c r="F56" s="29">
        <f>G56-C56</f>
        <v>9.9999999997635314E-4</v>
      </c>
      <c r="G56" s="26">
        <v>846.03099999999995</v>
      </c>
    </row>
    <row r="57" spans="1:7" ht="15.6" x14ac:dyDescent="0.3">
      <c r="A57" s="3" t="s">
        <v>53</v>
      </c>
      <c r="B57" s="13">
        <v>2300.0549999999998</v>
      </c>
      <c r="C57" s="26">
        <v>2160.06</v>
      </c>
      <c r="D57" s="27">
        <f>B57-C57</f>
        <v>139.99499999999989</v>
      </c>
      <c r="E57" s="28">
        <f>D57/B57</f>
        <v>6.0865935814578304E-2</v>
      </c>
      <c r="F57" s="29">
        <f>G57-C57</f>
        <v>3.9999999999054126E-3</v>
      </c>
      <c r="G57" s="26">
        <v>2160.0639999999999</v>
      </c>
    </row>
    <row r="58" spans="1:7" ht="15.6" x14ac:dyDescent="0.3">
      <c r="A58" s="3" t="s">
        <v>54</v>
      </c>
      <c r="B58" s="13">
        <v>2091.8440000000001</v>
      </c>
      <c r="C58" s="26">
        <v>1864.9</v>
      </c>
      <c r="D58" s="27">
        <f>B58-C58</f>
        <v>226.94399999999996</v>
      </c>
      <c r="E58" s="30">
        <f>D58/B58</f>
        <v>0.10848992563498996</v>
      </c>
      <c r="F58" s="27">
        <f>G58-C58</f>
        <v>151.2969999999998</v>
      </c>
      <c r="G58" s="26">
        <v>2016.1969999999999</v>
      </c>
    </row>
    <row r="59" spans="1:7" ht="15.6" x14ac:dyDescent="0.3">
      <c r="A59" s="3" t="s">
        <v>55</v>
      </c>
      <c r="B59" s="13">
        <v>627.18299999999999</v>
      </c>
      <c r="C59" s="26">
        <v>490.19</v>
      </c>
      <c r="D59" s="27">
        <f>B59-C59</f>
        <v>136.99299999999999</v>
      </c>
      <c r="E59" s="28">
        <f>D59/B59</f>
        <v>0.21842588207907421</v>
      </c>
      <c r="F59" s="27">
        <f>G59-C59</f>
        <v>91.329000000000008</v>
      </c>
      <c r="G59" s="26">
        <v>581.51900000000001</v>
      </c>
    </row>
    <row r="60" spans="1:7" ht="15.6" x14ac:dyDescent="0.3">
      <c r="A60" s="3" t="s">
        <v>56</v>
      </c>
      <c r="B60" s="13">
        <v>38353.783000000003</v>
      </c>
      <c r="C60" s="26">
        <v>37343.040000000001</v>
      </c>
      <c r="D60" s="27">
        <f>B60-C60</f>
        <v>1010.7430000000022</v>
      </c>
      <c r="E60" s="28">
        <f>D60/B60</f>
        <v>2.6353150092130472E-2</v>
      </c>
      <c r="F60" s="29">
        <f>G60-C60</f>
        <v>-3.0000000042491592E-3</v>
      </c>
      <c r="G60" s="26">
        <v>37343.036999999997</v>
      </c>
    </row>
    <row r="61" spans="1:7" ht="15.6" x14ac:dyDescent="0.3">
      <c r="A61" s="3" t="s">
        <v>57</v>
      </c>
      <c r="B61" s="13">
        <v>2075.1529999999998</v>
      </c>
      <c r="C61" s="26">
        <v>1954.03</v>
      </c>
      <c r="D61" s="27">
        <f>B61-C61</f>
        <v>121.12299999999982</v>
      </c>
      <c r="E61" s="28">
        <f>D61/B61</f>
        <v>5.8368226342828615E-2</v>
      </c>
      <c r="F61" s="29">
        <f>G61-C61</f>
        <v>-4.9999999998817657E-3</v>
      </c>
      <c r="G61" s="26">
        <v>1954.0250000000001</v>
      </c>
    </row>
    <row r="62" spans="1:7" ht="15.6" x14ac:dyDescent="0.3">
      <c r="A62" s="5" t="s">
        <v>58</v>
      </c>
      <c r="B62" s="13">
        <v>5189.5159999999996</v>
      </c>
      <c r="C62" s="26">
        <v>4379.1400000000003</v>
      </c>
      <c r="D62" s="27">
        <f>B62-C62</f>
        <v>810.37599999999929</v>
      </c>
      <c r="E62" s="28">
        <f>D62/B62</f>
        <v>0.15615637373504568</v>
      </c>
      <c r="F62" s="27">
        <f>G62-C62</f>
        <v>540.2529999999997</v>
      </c>
      <c r="G62" s="26">
        <v>4919.393</v>
      </c>
    </row>
    <row r="63" spans="1:7" ht="15.6" x14ac:dyDescent="0.3">
      <c r="A63" s="3" t="s">
        <v>59</v>
      </c>
      <c r="B63" s="13">
        <v>2898.0279999999998</v>
      </c>
      <c r="C63" s="26">
        <v>2959.82</v>
      </c>
      <c r="D63" s="27">
        <f>B63-C63</f>
        <v>-61.792000000000371</v>
      </c>
      <c r="E63" s="28">
        <f>D63/B63</f>
        <v>-2.1322085224849577E-2</v>
      </c>
      <c r="F63" s="29">
        <f>G63-C63</f>
        <v>-6.0000000003128662E-3</v>
      </c>
      <c r="G63" s="26">
        <v>2959.8139999999999</v>
      </c>
    </row>
    <row r="64" spans="1:7" ht="15.6" x14ac:dyDescent="0.3">
      <c r="A64" s="23" t="s">
        <v>60</v>
      </c>
      <c r="B64" s="13">
        <v>804.09799999999996</v>
      </c>
      <c r="C64" s="26">
        <v>831.5</v>
      </c>
      <c r="D64" s="27">
        <f>B64-C64</f>
        <v>-27.402000000000044</v>
      </c>
      <c r="E64" s="28">
        <f>D64/B64</f>
        <v>-3.4077935773997751E-2</v>
      </c>
      <c r="F64" s="29">
        <f>G64-C64</f>
        <v>-3.0000000000427463E-3</v>
      </c>
      <c r="G64" s="26">
        <v>831.49699999999996</v>
      </c>
    </row>
    <row r="65" spans="1:7" ht="15.6" x14ac:dyDescent="0.3">
      <c r="A65" s="3" t="s">
        <v>61</v>
      </c>
      <c r="B65" s="13">
        <v>5904.6710000000003</v>
      </c>
      <c r="C65" s="26">
        <v>5498.95</v>
      </c>
      <c r="D65" s="27">
        <f>B65-C65</f>
        <v>405.72100000000046</v>
      </c>
      <c r="E65" s="28">
        <f>D65/B65</f>
        <v>6.8711872346486444E-2</v>
      </c>
      <c r="F65" s="29">
        <f>G65-C65</f>
        <v>3.0000000006111804E-3</v>
      </c>
      <c r="G65" s="26">
        <v>5498.9530000000004</v>
      </c>
    </row>
    <row r="66" spans="1:7" ht="15.6" x14ac:dyDescent="0.3">
      <c r="A66" s="4" t="s">
        <v>62</v>
      </c>
      <c r="B66" s="13">
        <v>535.39800000000002</v>
      </c>
      <c r="C66" s="26">
        <v>544.17999999999995</v>
      </c>
      <c r="D66" s="27">
        <f>B66-C66</f>
        <v>-8.7819999999999254</v>
      </c>
      <c r="E66" s="28">
        <f>D66/B66</f>
        <v>-1.6402750850768821E-2</v>
      </c>
      <c r="F66" s="29">
        <f>G66-C66</f>
        <v>2.0000000000663931E-3</v>
      </c>
      <c r="G66" s="26">
        <v>544.18200000000002</v>
      </c>
    </row>
    <row r="67" spans="1:7" ht="15.6" x14ac:dyDescent="0.3">
      <c r="A67" s="4" t="s">
        <v>63</v>
      </c>
      <c r="B67" s="13">
        <v>293.87599999999998</v>
      </c>
      <c r="C67" s="26">
        <v>268.59999999999997</v>
      </c>
      <c r="D67" s="27">
        <f>B67-C67</f>
        <v>25.27600000000001</v>
      </c>
      <c r="E67" s="28">
        <f>D67/B67</f>
        <v>8.600906504784335E-2</v>
      </c>
      <c r="F67" s="27">
        <f>G67-C67</f>
        <v>16.851000000000056</v>
      </c>
      <c r="G67" s="26">
        <v>285.45100000000002</v>
      </c>
    </row>
    <row r="68" spans="1:7" ht="15.6" x14ac:dyDescent="0.3">
      <c r="A68" s="3" t="s">
        <v>64</v>
      </c>
      <c r="B68" s="13">
        <v>1397.172</v>
      </c>
      <c r="C68" s="26">
        <v>1310</v>
      </c>
      <c r="D68" s="27">
        <f>B68-C68</f>
        <v>87.172000000000025</v>
      </c>
      <c r="E68" s="28">
        <f>D68/B68</f>
        <v>6.2391745611850243E-2</v>
      </c>
      <c r="F68" s="29">
        <f>G68-C68</f>
        <v>-3.9999999999054126E-3</v>
      </c>
      <c r="G68" s="26">
        <v>1309.9960000000001</v>
      </c>
    </row>
    <row r="69" spans="1:7" ht="15.6" x14ac:dyDescent="0.3">
      <c r="A69" s="3" t="s">
        <v>65</v>
      </c>
      <c r="B69" s="13">
        <v>2351.125</v>
      </c>
      <c r="C69" s="26">
        <v>2244.13</v>
      </c>
      <c r="D69" s="27">
        <f>B69-C69</f>
        <v>106.99499999999989</v>
      </c>
      <c r="E69" s="28">
        <f>D69/B69</f>
        <v>4.5508001488649003E-2</v>
      </c>
      <c r="F69" s="29">
        <f>G69-C69</f>
        <v>3.9999999999054126E-3</v>
      </c>
      <c r="G69" s="26">
        <v>2244.134</v>
      </c>
    </row>
    <row r="70" spans="1:7" ht="15.6" x14ac:dyDescent="0.3">
      <c r="A70" s="4" t="s">
        <v>66</v>
      </c>
      <c r="B70" s="13">
        <v>2063.9609999999998</v>
      </c>
      <c r="C70" s="26">
        <v>2139.21</v>
      </c>
      <c r="D70" s="27">
        <f>B70-C70</f>
        <v>-75.249000000000251</v>
      </c>
      <c r="E70" s="28">
        <f>D70/B70</f>
        <v>-3.6458537733998007E-2</v>
      </c>
      <c r="F70" s="29">
        <f>G70-C70</f>
        <v>-1.0000000002037268E-3</v>
      </c>
      <c r="G70" s="26">
        <v>2139.2089999999998</v>
      </c>
    </row>
    <row r="71" spans="1:7" ht="15.6" x14ac:dyDescent="0.3">
      <c r="A71" s="3" t="s">
        <v>67</v>
      </c>
      <c r="B71" s="13">
        <v>3355.759</v>
      </c>
      <c r="C71" s="26">
        <v>3049.34</v>
      </c>
      <c r="D71" s="27">
        <f>B71-C71</f>
        <v>306.41899999999987</v>
      </c>
      <c r="E71" s="28">
        <f>D71/B71</f>
        <v>9.1311384399177617E-2</v>
      </c>
      <c r="F71" s="29">
        <f>G71-C71</f>
        <v>-4.0000000003601599E-3</v>
      </c>
      <c r="G71" s="26">
        <v>3049.3359999999998</v>
      </c>
    </row>
    <row r="72" spans="1:7" ht="15.6" x14ac:dyDescent="0.3">
      <c r="A72" s="4" t="s">
        <v>68</v>
      </c>
      <c r="B72" s="13">
        <v>3884.857</v>
      </c>
      <c r="C72" s="26">
        <v>3549.7599999999998</v>
      </c>
      <c r="D72" s="27">
        <f>B72-C72</f>
        <v>335.09700000000021</v>
      </c>
      <c r="E72" s="28">
        <f>D72/B72</f>
        <v>8.6257229030566693E-2</v>
      </c>
      <c r="F72" s="27">
        <f>G72-C72</f>
        <v>223.39800000000014</v>
      </c>
      <c r="G72" s="26">
        <v>3773.1579999999999</v>
      </c>
    </row>
    <row r="73" spans="1:7" ht="15.6" x14ac:dyDescent="0.3">
      <c r="A73" s="4" t="s">
        <v>69</v>
      </c>
      <c r="B73" s="13">
        <v>3825.6</v>
      </c>
      <c r="C73" s="26">
        <v>3585.24</v>
      </c>
      <c r="D73" s="27">
        <f>B73-C73</f>
        <v>240.36000000000013</v>
      </c>
      <c r="E73" s="28">
        <f>D73/B73</f>
        <v>6.2829360100376444E-2</v>
      </c>
      <c r="F73" s="27">
        <f>G73-C73</f>
        <v>160.24000000000024</v>
      </c>
      <c r="G73" s="26">
        <v>3745.48</v>
      </c>
    </row>
    <row r="74" spans="1:7" ht="15.6" x14ac:dyDescent="0.3">
      <c r="A74" s="3" t="s">
        <v>70</v>
      </c>
      <c r="B74" s="13">
        <v>1517.0429999999999</v>
      </c>
      <c r="C74" s="26">
        <v>1490.42</v>
      </c>
      <c r="D74" s="27">
        <f>B74-C74</f>
        <v>26.62299999999982</v>
      </c>
      <c r="E74" s="28">
        <f>D74/B74</f>
        <v>1.7549271840020239E-2</v>
      </c>
      <c r="F74" s="29">
        <f>G74-C74</f>
        <v>-4.0000000001327862E-3</v>
      </c>
      <c r="G74" s="26">
        <v>1490.4159999999999</v>
      </c>
    </row>
    <row r="75" spans="1:7" ht="15.6" x14ac:dyDescent="0.3">
      <c r="A75" s="3" t="s">
        <v>71</v>
      </c>
      <c r="B75" s="13">
        <v>2527.634</v>
      </c>
      <c r="C75" s="26">
        <v>2327</v>
      </c>
      <c r="D75" s="27">
        <f>B75-C75</f>
        <v>200.63400000000001</v>
      </c>
      <c r="E75" s="28">
        <f>D75/B75</f>
        <v>7.9376207156574091E-2</v>
      </c>
      <c r="F75" s="29">
        <f>G75-C75</f>
        <v>0</v>
      </c>
      <c r="G75" s="26">
        <v>2327</v>
      </c>
    </row>
    <row r="76" spans="1:7" ht="15.6" x14ac:dyDescent="0.3">
      <c r="A76" s="3" t="s">
        <v>72</v>
      </c>
      <c r="B76" s="13">
        <v>1515.0250000000001</v>
      </c>
      <c r="C76" s="26">
        <v>1323.32</v>
      </c>
      <c r="D76" s="27">
        <f>B76-C76</f>
        <v>191.70500000000015</v>
      </c>
      <c r="E76" s="28">
        <f>D76/B76</f>
        <v>0.12653586574478978</v>
      </c>
      <c r="F76" s="27">
        <f>G76-C76</f>
        <v>127.80300000000011</v>
      </c>
      <c r="G76" s="26">
        <v>1451.123</v>
      </c>
    </row>
    <row r="77" spans="1:7" ht="15.6" x14ac:dyDescent="0.3">
      <c r="A77" s="3" t="s">
        <v>73</v>
      </c>
      <c r="B77" s="13">
        <v>13439.74</v>
      </c>
      <c r="C77" s="26">
        <v>13050.96</v>
      </c>
      <c r="D77" s="27">
        <f>B77-C77</f>
        <v>388.78000000000065</v>
      </c>
      <c r="E77" s="28">
        <f>D77/B77</f>
        <v>2.8927642945473696E-2</v>
      </c>
      <c r="F77" s="29">
        <f>G77-C77</f>
        <v>-1.9999999985884642E-3</v>
      </c>
      <c r="G77" s="26">
        <v>13050.958000000001</v>
      </c>
    </row>
    <row r="78" spans="1:7" ht="15.6" x14ac:dyDescent="0.3">
      <c r="A78" s="5" t="s">
        <v>74</v>
      </c>
      <c r="B78" s="13">
        <v>3398.373</v>
      </c>
      <c r="C78" s="26">
        <v>2938.12</v>
      </c>
      <c r="D78" s="27">
        <f>B78-C78</f>
        <v>460.25300000000016</v>
      </c>
      <c r="E78" s="28">
        <f>D78/B78</f>
        <v>0.13543333824744963</v>
      </c>
      <c r="F78" s="27">
        <f>G78-C78</f>
        <v>306.83699999999999</v>
      </c>
      <c r="G78" s="26">
        <v>3244.9569999999999</v>
      </c>
    </row>
    <row r="79" spans="1:7" ht="15.6" x14ac:dyDescent="0.3">
      <c r="A79" s="5" t="s">
        <v>75</v>
      </c>
      <c r="B79" s="13">
        <v>614.41999999999996</v>
      </c>
      <c r="C79" s="26">
        <v>663.05</v>
      </c>
      <c r="D79" s="27">
        <f>B79-C79</f>
        <v>-48.629999999999995</v>
      </c>
      <c r="E79" s="28">
        <f>D79/B79</f>
        <v>-7.914781419875655E-2</v>
      </c>
      <c r="F79" s="29">
        <f>G79-C79</f>
        <v>3.0000000000427463E-3</v>
      </c>
      <c r="G79" s="26">
        <v>663.053</v>
      </c>
    </row>
    <row r="80" spans="1:7" ht="15.6" x14ac:dyDescent="0.3">
      <c r="A80" s="3" t="s">
        <v>76</v>
      </c>
      <c r="B80" s="13">
        <v>2664.2559999999999</v>
      </c>
      <c r="C80" s="26">
        <v>2562.34</v>
      </c>
      <c r="D80" s="27">
        <f>B80-C80</f>
        <v>101.91599999999971</v>
      </c>
      <c r="E80" s="28">
        <f>D80/B80</f>
        <v>3.8253080785029564E-2</v>
      </c>
      <c r="F80" s="29">
        <f>G80-C80</f>
        <v>-1.0000000002037268E-3</v>
      </c>
      <c r="G80" s="26">
        <v>2562.3389999999999</v>
      </c>
    </row>
    <row r="81" spans="1:7" ht="15.6" x14ac:dyDescent="0.3">
      <c r="A81" s="4" t="s">
        <v>77</v>
      </c>
      <c r="B81" s="13">
        <v>2093.7959999999998</v>
      </c>
      <c r="C81" s="26">
        <v>2034.54</v>
      </c>
      <c r="D81" s="27">
        <f>B81-C81</f>
        <v>59.255999999999858</v>
      </c>
      <c r="E81" s="28">
        <f>D81/B81</f>
        <v>2.8300751362596865E-2</v>
      </c>
      <c r="F81" s="29">
        <f>G81-C81</f>
        <v>4.0000000001327862E-3</v>
      </c>
      <c r="G81" s="26">
        <v>2034.5440000000001</v>
      </c>
    </row>
    <row r="82" spans="1:7" ht="15.6" x14ac:dyDescent="0.3">
      <c r="A82" s="5" t="s">
        <v>78</v>
      </c>
      <c r="B82" s="13">
        <v>906.45399999999995</v>
      </c>
      <c r="C82" s="26">
        <v>867.11</v>
      </c>
      <c r="D82" s="27">
        <f>B82-C82</f>
        <v>39.343999999999937</v>
      </c>
      <c r="E82" s="28">
        <f>D82/B82</f>
        <v>4.3404298508252975E-2</v>
      </c>
      <c r="F82" s="27">
        <f>G82-C82</f>
        <v>26.229000000000042</v>
      </c>
      <c r="G82" s="26">
        <v>893.33900000000006</v>
      </c>
    </row>
    <row r="83" spans="1:7" ht="15.6" x14ac:dyDescent="0.3">
      <c r="A83" s="3" t="s">
        <v>79</v>
      </c>
      <c r="B83" s="13">
        <v>6564.826</v>
      </c>
      <c r="C83" s="26">
        <v>6081.75</v>
      </c>
      <c r="D83" s="27">
        <f>B83-C83</f>
        <v>483.07600000000002</v>
      </c>
      <c r="E83" s="28">
        <f>D83/B83</f>
        <v>7.3585499448119415E-2</v>
      </c>
      <c r="F83" s="29">
        <f>G83-C83</f>
        <v>2.0000000004074536E-3</v>
      </c>
      <c r="G83" s="26">
        <v>6081.7520000000004</v>
      </c>
    </row>
    <row r="84" spans="1:7" ht="15.6" x14ac:dyDescent="0.3">
      <c r="A84" s="3" t="s">
        <v>80</v>
      </c>
      <c r="B84" s="13">
        <v>1938.106</v>
      </c>
      <c r="C84" s="26">
        <v>1760.0800000000002</v>
      </c>
      <c r="D84" s="27">
        <f>B84-C84</f>
        <v>178.02599999999984</v>
      </c>
      <c r="E84" s="28">
        <f>D84/B84</f>
        <v>9.1855657017727535E-2</v>
      </c>
      <c r="F84" s="29">
        <f>G84-C84</f>
        <v>4.9999999998817657E-3</v>
      </c>
      <c r="G84" s="26">
        <v>1760.085</v>
      </c>
    </row>
    <row r="85" spans="1:7" ht="15.6" x14ac:dyDescent="0.3">
      <c r="A85" s="4" t="s">
        <v>81</v>
      </c>
      <c r="B85" s="13">
        <v>652.77</v>
      </c>
      <c r="C85" s="26">
        <v>624.62</v>
      </c>
      <c r="D85" s="27">
        <f>B85-C85</f>
        <v>28.149999999999977</v>
      </c>
      <c r="E85" s="28">
        <f>D85/B85</f>
        <v>4.3123918072215293E-2</v>
      </c>
      <c r="F85" s="27">
        <f>G85-C85</f>
        <v>18.766999999999939</v>
      </c>
      <c r="G85" s="26">
        <v>643.38699999999994</v>
      </c>
    </row>
    <row r="86" spans="1:7" ht="15.6" x14ac:dyDescent="0.3">
      <c r="A86" s="4" t="s">
        <v>82</v>
      </c>
      <c r="B86" s="13">
        <v>6163.3860000000004</v>
      </c>
      <c r="C86" s="26">
        <v>5754.35</v>
      </c>
      <c r="D86" s="27">
        <f>B86-C86</f>
        <v>409.03600000000006</v>
      </c>
      <c r="E86" s="28">
        <f>D86/B86</f>
        <v>6.6365468591452814E-2</v>
      </c>
      <c r="F86" s="27">
        <f>G86-C86</f>
        <v>272.6909999999998</v>
      </c>
      <c r="G86" s="26">
        <v>6027.0410000000002</v>
      </c>
    </row>
    <row r="87" spans="1:7" ht="15.6" x14ac:dyDescent="0.3">
      <c r="A87" s="3" t="s">
        <v>83</v>
      </c>
      <c r="B87" s="13">
        <v>1797.595</v>
      </c>
      <c r="C87" s="26">
        <v>1698.99</v>
      </c>
      <c r="D87" s="27">
        <f>B87-C87</f>
        <v>98.605000000000018</v>
      </c>
      <c r="E87" s="28">
        <f>D87/B87</f>
        <v>5.4853846389203362E-2</v>
      </c>
      <c r="F87" s="29">
        <f>G87-C87</f>
        <v>9.9999999997635314E-4</v>
      </c>
      <c r="G87" s="26">
        <v>1698.991</v>
      </c>
    </row>
    <row r="88" spans="1:7" ht="15.6" x14ac:dyDescent="0.3">
      <c r="A88" s="5" t="s">
        <v>84</v>
      </c>
      <c r="B88" s="13">
        <v>307.89299999999997</v>
      </c>
      <c r="C88" s="26">
        <v>299.71000000000004</v>
      </c>
      <c r="D88" s="27">
        <f>B88-C88</f>
        <v>8.1829999999999359</v>
      </c>
      <c r="E88" s="28">
        <f>D88/B88</f>
        <v>2.6577414881143568E-2</v>
      </c>
      <c r="F88" s="29">
        <f>G88-C88</f>
        <v>0</v>
      </c>
      <c r="G88" s="26">
        <v>299.70999999999998</v>
      </c>
    </row>
    <row r="89" spans="1:7" ht="15.6" x14ac:dyDescent="0.3">
      <c r="A89" s="3" t="s">
        <v>85</v>
      </c>
      <c r="B89" s="13">
        <v>87753.183999999994</v>
      </c>
      <c r="C89" s="26">
        <v>83586.95</v>
      </c>
      <c r="D89" s="27">
        <f>B89-C89</f>
        <v>4166.2339999999967</v>
      </c>
      <c r="E89" s="28">
        <f>D89/B89</f>
        <v>4.7476727454128585E-2</v>
      </c>
      <c r="F89" s="29">
        <f>G89-C89</f>
        <v>2.9999999969732016E-3</v>
      </c>
      <c r="G89" s="26">
        <v>83586.952999999994</v>
      </c>
    </row>
    <row r="90" spans="1:7" ht="15.6" x14ac:dyDescent="0.3">
      <c r="A90" s="5" t="s">
        <v>86</v>
      </c>
      <c r="B90" s="13">
        <v>381.44200000000001</v>
      </c>
      <c r="C90" s="26">
        <v>405.51000000000005</v>
      </c>
      <c r="D90" s="27">
        <f>B90-C90</f>
        <v>-24.06800000000004</v>
      </c>
      <c r="E90" s="28">
        <f>D90/B90</f>
        <v>-6.3097404061430148E-2</v>
      </c>
      <c r="F90" s="29">
        <f>G90-C90</f>
        <v>0</v>
      </c>
      <c r="G90" s="26">
        <v>405.51</v>
      </c>
    </row>
    <row r="91" spans="1:7" ht="15.6" x14ac:dyDescent="0.3">
      <c r="A91" s="3" t="s">
        <v>87</v>
      </c>
      <c r="B91" s="13">
        <v>7672.491</v>
      </c>
      <c r="C91" s="26">
        <v>7453.75</v>
      </c>
      <c r="D91" s="27">
        <f>B91-C91</f>
        <v>218.74099999999999</v>
      </c>
      <c r="E91" s="28">
        <f>D91/B91</f>
        <v>2.8509776029714468E-2</v>
      </c>
      <c r="F91" s="29">
        <f>G91-C91</f>
        <v>1.0000000002037268E-3</v>
      </c>
      <c r="G91" s="26">
        <v>7453.7510000000002</v>
      </c>
    </row>
    <row r="92" spans="1:7" ht="15.6" x14ac:dyDescent="0.3">
      <c r="A92" s="5" t="s">
        <v>88</v>
      </c>
      <c r="B92" s="13">
        <v>3204.194</v>
      </c>
      <c r="C92" s="26">
        <v>2873.6899999999996</v>
      </c>
      <c r="D92" s="27">
        <f>B92-C92</f>
        <v>330.50400000000036</v>
      </c>
      <c r="E92" s="28">
        <f>D92/B92</f>
        <v>0.10314731255348471</v>
      </c>
      <c r="F92" s="27">
        <f>G92-C92</f>
        <v>220.33500000000049</v>
      </c>
      <c r="G92" s="26">
        <v>3094.0250000000001</v>
      </c>
    </row>
    <row r="93" spans="1:7" ht="15.6" x14ac:dyDescent="0.3">
      <c r="A93" s="3" t="s">
        <v>89</v>
      </c>
      <c r="B93" s="13">
        <v>13274.572</v>
      </c>
      <c r="C93" s="26">
        <v>12949.5</v>
      </c>
      <c r="D93" s="27">
        <f>B93-C93</f>
        <v>325.07200000000012</v>
      </c>
      <c r="E93" s="28">
        <f>D93/B93</f>
        <v>2.4488322486028183E-2</v>
      </c>
      <c r="F93" s="29">
        <f>G93-C93</f>
        <v>-3.0000000006111804E-3</v>
      </c>
      <c r="G93" s="26">
        <v>12949.496999999999</v>
      </c>
    </row>
    <row r="94" spans="1:7" ht="15.6" x14ac:dyDescent="0.3">
      <c r="A94" s="5" t="s">
        <v>90</v>
      </c>
      <c r="B94" s="13">
        <v>1994.231</v>
      </c>
      <c r="C94" s="26">
        <v>1766.5</v>
      </c>
      <c r="D94" s="27">
        <f>B94-C94</f>
        <v>227.73099999999999</v>
      </c>
      <c r="E94" s="28">
        <f>D94/B94</f>
        <v>0.11419489517513266</v>
      </c>
      <c r="F94" s="27">
        <f>G94-C94</f>
        <v>151.82300000000009</v>
      </c>
      <c r="G94" s="26">
        <v>1918.3230000000001</v>
      </c>
    </row>
    <row r="95" spans="1:7" ht="15.6" x14ac:dyDescent="0.3">
      <c r="A95" s="3" t="s">
        <v>91</v>
      </c>
      <c r="B95" s="13">
        <v>3832.1840000000002</v>
      </c>
      <c r="C95" s="26">
        <v>3319.08</v>
      </c>
      <c r="D95" s="27">
        <f>B95-C95</f>
        <v>513.10400000000027</v>
      </c>
      <c r="E95" s="28">
        <f>D95/B95</f>
        <v>0.13389336211413655</v>
      </c>
      <c r="F95" s="27">
        <f>G95-C95</f>
        <v>342.07000000000016</v>
      </c>
      <c r="G95" s="26">
        <v>3661.15</v>
      </c>
    </row>
    <row r="96" spans="1:7" ht="15.6" x14ac:dyDescent="0.3">
      <c r="A96" s="3" t="s">
        <v>92</v>
      </c>
      <c r="B96" s="13">
        <v>2212.5230000000001</v>
      </c>
      <c r="C96" s="26">
        <v>2165.4</v>
      </c>
      <c r="D96" s="27">
        <f>B96-C96</f>
        <v>47.123000000000047</v>
      </c>
      <c r="E96" s="28">
        <f>D96/B96</f>
        <v>2.1298309667289354E-2</v>
      </c>
      <c r="F96" s="29">
        <f>G96-C96</f>
        <v>-8.0000000002655725E-3</v>
      </c>
      <c r="G96" s="26">
        <v>2165.3919999999998</v>
      </c>
    </row>
    <row r="97" spans="1:7" ht="15.6" x14ac:dyDescent="0.3">
      <c r="A97" s="3" t="s">
        <v>93</v>
      </c>
      <c r="B97" s="13">
        <v>8177.2659999999996</v>
      </c>
      <c r="C97" s="26">
        <v>7672.3899999999994</v>
      </c>
      <c r="D97" s="27">
        <f>B97-C97</f>
        <v>504.8760000000002</v>
      </c>
      <c r="E97" s="28">
        <f>D97/B97</f>
        <v>6.1741418219732641E-2</v>
      </c>
      <c r="F97" s="29">
        <f>G97-C97</f>
        <v>3.0000000006111804E-3</v>
      </c>
      <c r="G97" s="26">
        <v>7672.393</v>
      </c>
    </row>
    <row r="98" spans="1:7" ht="15.6" x14ac:dyDescent="0.3">
      <c r="A98" s="3" t="s">
        <v>94</v>
      </c>
      <c r="B98" s="13">
        <v>2248.1759999999999</v>
      </c>
      <c r="C98" s="26">
        <v>2097.2800000000002</v>
      </c>
      <c r="D98" s="27">
        <f>B98-C98</f>
        <v>150.89599999999973</v>
      </c>
      <c r="E98" s="28">
        <f>D98/B98</f>
        <v>6.7119300268306273E-2</v>
      </c>
      <c r="F98" s="29">
        <f>G98-C98</f>
        <v>-6.0000000003128662E-3</v>
      </c>
      <c r="G98" s="26">
        <v>2097.2739999999999</v>
      </c>
    </row>
    <row r="99" spans="1:7" ht="15.6" x14ac:dyDescent="0.3">
      <c r="A99" s="5" t="s">
        <v>95</v>
      </c>
      <c r="B99" s="13">
        <v>825.09900000000005</v>
      </c>
      <c r="C99" s="26">
        <v>814.03</v>
      </c>
      <c r="D99" s="27">
        <f>B99-C99</f>
        <v>11.069000000000074</v>
      </c>
      <c r="E99" s="28">
        <f>D99/B99</f>
        <v>1.3415359853787331E-2</v>
      </c>
      <c r="F99" s="29">
        <f>G99-C99</f>
        <v>-4.9999999999954525E-3</v>
      </c>
      <c r="G99" s="26">
        <v>814.02499999999998</v>
      </c>
    </row>
    <row r="100" spans="1:7" ht="15.6" x14ac:dyDescent="0.3">
      <c r="A100" s="5" t="s">
        <v>96</v>
      </c>
      <c r="B100" s="13">
        <v>1534.01</v>
      </c>
      <c r="C100" s="26">
        <v>1369.76</v>
      </c>
      <c r="D100" s="27">
        <f>B100-C100</f>
        <v>164.25</v>
      </c>
      <c r="E100" s="28">
        <f>D100/B100</f>
        <v>0.10707231373980614</v>
      </c>
      <c r="F100" s="27">
        <f>G100-C100</f>
        <v>109.50099999999998</v>
      </c>
      <c r="G100" s="26">
        <v>1479.261</v>
      </c>
    </row>
    <row r="101" spans="1:7" ht="15.6" x14ac:dyDescent="0.3">
      <c r="A101" s="5" t="s">
        <v>97</v>
      </c>
      <c r="B101" s="13">
        <v>2728.799</v>
      </c>
      <c r="C101" s="26">
        <v>2219.0699999999997</v>
      </c>
      <c r="D101" s="27">
        <f>B101-C101</f>
        <v>509.72900000000027</v>
      </c>
      <c r="E101" s="28">
        <f>D101/B101</f>
        <v>0.18679609601146888</v>
      </c>
      <c r="F101" s="27">
        <f>G101-C101</f>
        <v>339.81700000000046</v>
      </c>
      <c r="G101" s="26">
        <v>2558.8870000000002</v>
      </c>
    </row>
    <row r="102" spans="1:7" ht="15.6" x14ac:dyDescent="0.3">
      <c r="A102" s="3" t="s">
        <v>98</v>
      </c>
      <c r="B102" s="13">
        <v>2026.8</v>
      </c>
      <c r="C102" s="26">
        <v>1784.53</v>
      </c>
      <c r="D102" s="27">
        <f>B102-C102</f>
        <v>242.26999999999998</v>
      </c>
      <c r="E102" s="28">
        <f>D102/B102</f>
        <v>0.11953325439115847</v>
      </c>
      <c r="F102" s="27">
        <f>G102-C102</f>
        <v>161.51299999999992</v>
      </c>
      <c r="G102" s="26">
        <v>1946.0429999999999</v>
      </c>
    </row>
    <row r="103" spans="1:7" ht="15.6" x14ac:dyDescent="0.3">
      <c r="A103" s="5" t="s">
        <v>99</v>
      </c>
      <c r="B103" s="13">
        <v>3334.799</v>
      </c>
      <c r="C103" s="26">
        <v>2903.64</v>
      </c>
      <c r="D103" s="27">
        <f>B103-C103</f>
        <v>431.15900000000011</v>
      </c>
      <c r="E103" s="28">
        <f>D103/B103</f>
        <v>0.1292908508128976</v>
      </c>
      <c r="F103" s="27">
        <f>G103-C103</f>
        <v>287.44000000000005</v>
      </c>
      <c r="G103" s="26">
        <v>3191.08</v>
      </c>
    </row>
    <row r="104" spans="1:7" ht="15.6" x14ac:dyDescent="0.3">
      <c r="A104" s="3" t="s">
        <v>100</v>
      </c>
      <c r="B104" s="13">
        <v>1056.287</v>
      </c>
      <c r="C104" s="26">
        <v>943.38</v>
      </c>
      <c r="D104" s="27">
        <f>B104-C104</f>
        <v>112.90700000000004</v>
      </c>
      <c r="E104" s="28">
        <f>D104/B104</f>
        <v>0.10689045685500251</v>
      </c>
      <c r="F104" s="27">
        <f>G104-C104</f>
        <v>75.272000000000048</v>
      </c>
      <c r="G104" s="26">
        <v>1018.652</v>
      </c>
    </row>
    <row r="105" spans="1:7" ht="15.6" x14ac:dyDescent="0.3">
      <c r="A105" s="4" t="s">
        <v>101</v>
      </c>
      <c r="B105" s="13">
        <v>3187.681</v>
      </c>
      <c r="C105" s="26">
        <v>3065.17</v>
      </c>
      <c r="D105" s="27">
        <f>B105-C105</f>
        <v>122.51099999999997</v>
      </c>
      <c r="E105" s="28">
        <f>D105/B105</f>
        <v>3.8432641158258923E-2</v>
      </c>
      <c r="F105" s="27">
        <f>G105-C105</f>
        <v>81.673999999999978</v>
      </c>
      <c r="G105" s="26">
        <v>3146.8440000000001</v>
      </c>
    </row>
    <row r="106" spans="1:7" ht="15.6" x14ac:dyDescent="0.3">
      <c r="A106" s="3" t="s">
        <v>102</v>
      </c>
      <c r="B106" s="13">
        <v>754.34400000000005</v>
      </c>
      <c r="C106" s="26">
        <v>739.44</v>
      </c>
      <c r="D106" s="27">
        <f>B106-C106</f>
        <v>14.903999999999996</v>
      </c>
      <c r="E106" s="28">
        <f>D106/B106</f>
        <v>1.9757564188221811E-2</v>
      </c>
      <c r="F106" s="29">
        <f>G106-C106</f>
        <v>2.9999999999290594E-3</v>
      </c>
      <c r="G106" s="26">
        <v>739.44299999999998</v>
      </c>
    </row>
    <row r="107" spans="1:7" ht="15.6" x14ac:dyDescent="0.3">
      <c r="A107" s="4" t="s">
        <v>103</v>
      </c>
      <c r="B107" s="13">
        <v>853.00400000000002</v>
      </c>
      <c r="C107" s="26">
        <v>885.34</v>
      </c>
      <c r="D107" s="27">
        <f>B107-C107</f>
        <v>-32.336000000000013</v>
      </c>
      <c r="E107" s="28">
        <f>D107/B107</f>
        <v>-3.7908380265508732E-2</v>
      </c>
      <c r="F107" s="29">
        <f>G107-C107</f>
        <v>4.0000000000190994E-3</v>
      </c>
      <c r="G107" s="26">
        <v>885.34400000000005</v>
      </c>
    </row>
    <row r="108" spans="1:7" ht="15.6" x14ac:dyDescent="0.3">
      <c r="A108" s="3" t="s">
        <v>104</v>
      </c>
      <c r="B108" s="13">
        <v>10210.06</v>
      </c>
      <c r="C108" s="26">
        <v>10108.969999999999</v>
      </c>
      <c r="D108" s="27">
        <f>B108-C108</f>
        <v>101.09000000000015</v>
      </c>
      <c r="E108" s="28">
        <f>D108/B108</f>
        <v>9.9010191908764644E-3</v>
      </c>
      <c r="F108" s="29">
        <f>G108-C108</f>
        <v>3.0000000006111804E-3</v>
      </c>
      <c r="G108" s="26">
        <v>10108.973</v>
      </c>
    </row>
    <row r="109" spans="1:7" ht="15.6" x14ac:dyDescent="0.3">
      <c r="A109" s="5" t="s">
        <v>105</v>
      </c>
      <c r="B109" s="13">
        <v>1791.7729999999999</v>
      </c>
      <c r="C109" s="26">
        <v>1645.6100000000001</v>
      </c>
      <c r="D109" s="27">
        <f>B109-C109</f>
        <v>146.16299999999978</v>
      </c>
      <c r="E109" s="28">
        <f>D109/B109</f>
        <v>8.1574507485044023E-2</v>
      </c>
      <c r="F109" s="27">
        <f>G109-C109</f>
        <v>97.44199999999978</v>
      </c>
      <c r="G109" s="26">
        <v>1743.0519999999999</v>
      </c>
    </row>
    <row r="110" spans="1:7" ht="15.6" x14ac:dyDescent="0.3">
      <c r="A110" s="4" t="s">
        <v>106</v>
      </c>
      <c r="B110" s="13">
        <v>2964.614</v>
      </c>
      <c r="C110" s="26">
        <v>2896.16</v>
      </c>
      <c r="D110" s="27">
        <f>B110-C110</f>
        <v>68.454000000000178</v>
      </c>
      <c r="E110" s="28">
        <f>D110/B110</f>
        <v>2.309035847499883E-2</v>
      </c>
      <c r="F110" s="29">
        <f>G110-C110</f>
        <v>-7.0000000000618456E-3</v>
      </c>
      <c r="G110" s="26">
        <v>2896.1529999999998</v>
      </c>
    </row>
    <row r="111" spans="1:7" ht="15.6" x14ac:dyDescent="0.3">
      <c r="A111" s="4" t="s">
        <v>107</v>
      </c>
      <c r="B111" s="13">
        <v>4317.2240000000002</v>
      </c>
      <c r="C111" s="26">
        <v>4044.11</v>
      </c>
      <c r="D111" s="27">
        <f>B111-C111</f>
        <v>273.11400000000003</v>
      </c>
      <c r="E111" s="28">
        <f>D111/B111</f>
        <v>6.3261484694794617E-2</v>
      </c>
      <c r="F111" s="27">
        <f>G111-C111</f>
        <v>182.07599999999957</v>
      </c>
      <c r="G111" s="26">
        <v>4226.1859999999997</v>
      </c>
    </row>
    <row r="112" spans="1:7" ht="15.6" x14ac:dyDescent="0.3">
      <c r="A112" s="5" t="s">
        <v>108</v>
      </c>
      <c r="B112" s="13">
        <v>1642.748</v>
      </c>
      <c r="C112" s="26">
        <v>1427.27</v>
      </c>
      <c r="D112" s="27">
        <f>B112-C112</f>
        <v>215.47800000000007</v>
      </c>
      <c r="E112" s="28">
        <f>D112/B112</f>
        <v>0.131169235938805</v>
      </c>
      <c r="F112" s="27">
        <f>G112-C112</f>
        <v>143.65200000000004</v>
      </c>
      <c r="G112" s="26">
        <v>1570.922</v>
      </c>
    </row>
    <row r="113" spans="1:7" ht="15.6" x14ac:dyDescent="0.3">
      <c r="A113" s="3" t="s">
        <v>109</v>
      </c>
      <c r="B113" s="13">
        <v>2396.8249999999998</v>
      </c>
      <c r="C113" s="26">
        <v>2228.2000000000003</v>
      </c>
      <c r="D113" s="27">
        <f>B113-C113</f>
        <v>168.62499999999955</v>
      </c>
      <c r="E113" s="28">
        <f>D113/B113</f>
        <v>7.0353488469120429E-2</v>
      </c>
      <c r="F113" s="29">
        <f>G113-C113</f>
        <v>-3.0000000001564331E-3</v>
      </c>
      <c r="G113" s="26">
        <v>2228.1970000000001</v>
      </c>
    </row>
    <row r="114" spans="1:7" ht="15.6" x14ac:dyDescent="0.3">
      <c r="A114" s="4" t="s">
        <v>177</v>
      </c>
      <c r="B114" s="24">
        <v>1700.297</v>
      </c>
      <c r="C114" s="26">
        <v>1694.6</v>
      </c>
      <c r="D114" s="27">
        <f>B114-C114</f>
        <v>5.6970000000001164</v>
      </c>
      <c r="E114" s="28">
        <f>D114/B114</f>
        <v>3.3505911026133176E-3</v>
      </c>
      <c r="F114" s="29">
        <f>G114-C114</f>
        <v>0</v>
      </c>
      <c r="G114" s="26">
        <v>1694.6</v>
      </c>
    </row>
    <row r="115" spans="1:7" ht="15.6" x14ac:dyDescent="0.3">
      <c r="A115" s="3" t="s">
        <v>110</v>
      </c>
      <c r="B115" s="13">
        <v>6554.92</v>
      </c>
      <c r="C115" s="26">
        <v>6294.19</v>
      </c>
      <c r="D115" s="27">
        <f>B115-C115</f>
        <v>260.73000000000047</v>
      </c>
      <c r="E115" s="28">
        <f>D115/B115</f>
        <v>3.9776229153063725E-2</v>
      </c>
      <c r="F115" s="29">
        <f>G115-C115</f>
        <v>-4.9999999991996447E-3</v>
      </c>
      <c r="G115" s="26">
        <v>6294.1850000000004</v>
      </c>
    </row>
    <row r="116" spans="1:7" ht="15.6" x14ac:dyDescent="0.3">
      <c r="A116" s="3" t="s">
        <v>111</v>
      </c>
      <c r="B116" s="13">
        <v>2552.268</v>
      </c>
      <c r="C116" s="26">
        <v>2349.9</v>
      </c>
      <c r="D116" s="27">
        <f>B116-C116</f>
        <v>202.36799999999994</v>
      </c>
      <c r="E116" s="28">
        <f>D116/B116</f>
        <v>7.9289479004555921E-2</v>
      </c>
      <c r="F116" s="29">
        <f>G116-C116</f>
        <v>-7.0000000000618456E-3</v>
      </c>
      <c r="G116" s="26">
        <v>2349.893</v>
      </c>
    </row>
    <row r="117" spans="1:7" ht="15.6" x14ac:dyDescent="0.3">
      <c r="A117" s="3" t="s">
        <v>112</v>
      </c>
      <c r="B117" s="13">
        <v>1391.5619999999999</v>
      </c>
      <c r="C117" s="26">
        <v>1243.45</v>
      </c>
      <c r="D117" s="27">
        <f>B117-C117</f>
        <v>148.11199999999985</v>
      </c>
      <c r="E117" s="28">
        <f>D117/B117</f>
        <v>0.10643578942224627</v>
      </c>
      <c r="F117" s="27">
        <f>G117-C117</f>
        <v>98.740000000000009</v>
      </c>
      <c r="G117" s="26">
        <v>1342.19</v>
      </c>
    </row>
    <row r="118" spans="1:7" ht="15.6" x14ac:dyDescent="0.3">
      <c r="A118" s="4" t="s">
        <v>113</v>
      </c>
      <c r="B118" s="13">
        <v>4513.4399999999996</v>
      </c>
      <c r="C118" s="26">
        <v>4448.3599999999997</v>
      </c>
      <c r="D118" s="27">
        <f>B118-C118</f>
        <v>65.079999999999927</v>
      </c>
      <c r="E118" s="28">
        <f>D118/B118</f>
        <v>1.4419157006629076E-2</v>
      </c>
      <c r="F118" s="29">
        <f>G118-C118</f>
        <v>1.0000000002037268E-3</v>
      </c>
      <c r="G118" s="26">
        <v>4448.3609999999999</v>
      </c>
    </row>
    <row r="119" spans="1:7" ht="15.6" x14ac:dyDescent="0.3">
      <c r="A119" s="3" t="s">
        <v>114</v>
      </c>
      <c r="B119" s="13">
        <v>951.52700000000004</v>
      </c>
      <c r="C119" s="26">
        <v>853.75</v>
      </c>
      <c r="D119" s="27">
        <f>B119-C119</f>
        <v>97.777000000000044</v>
      </c>
      <c r="E119" s="28">
        <f>D119/B119</f>
        <v>0.10275798794989531</v>
      </c>
      <c r="F119" s="27">
        <f>G119-C119</f>
        <v>65.186000000000035</v>
      </c>
      <c r="G119" s="26">
        <v>918.93600000000004</v>
      </c>
    </row>
    <row r="120" spans="1:7" ht="15.6" x14ac:dyDescent="0.3">
      <c r="A120" s="3" t="s">
        <v>115</v>
      </c>
      <c r="B120" s="13">
        <v>2549.1030000000001</v>
      </c>
      <c r="C120" s="26">
        <v>2390.0500000000002</v>
      </c>
      <c r="D120" s="27">
        <f>B120-C120</f>
        <v>159.05299999999988</v>
      </c>
      <c r="E120" s="28">
        <f>D120/B120</f>
        <v>6.2395674086139274E-2</v>
      </c>
      <c r="F120" s="29">
        <f>G120-C120</f>
        <v>1.9999999999527063E-3</v>
      </c>
      <c r="G120" s="26">
        <v>2390.0520000000001</v>
      </c>
    </row>
    <row r="121" spans="1:7" ht="15.6" x14ac:dyDescent="0.3">
      <c r="A121" s="3" t="s">
        <v>116</v>
      </c>
      <c r="B121" s="13">
        <v>1366.9490000000001</v>
      </c>
      <c r="C121" s="26">
        <v>1272.05</v>
      </c>
      <c r="D121" s="27">
        <f>B121-C121</f>
        <v>94.899000000000115</v>
      </c>
      <c r="E121" s="28">
        <f>D121/B121</f>
        <v>6.942395071067034E-2</v>
      </c>
      <c r="F121" s="29">
        <f>G121-C121</f>
        <v>-8.0000000000381988E-3</v>
      </c>
      <c r="G121" s="26">
        <v>1272.0419999999999</v>
      </c>
    </row>
    <row r="122" spans="1:7" ht="15.6" x14ac:dyDescent="0.3">
      <c r="A122" s="3" t="s">
        <v>117</v>
      </c>
      <c r="B122" s="13">
        <v>989.23599999999999</v>
      </c>
      <c r="C122" s="26">
        <v>903.29</v>
      </c>
      <c r="D122" s="27">
        <f>B122-C122</f>
        <v>85.946000000000026</v>
      </c>
      <c r="E122" s="28">
        <f>D122/B122</f>
        <v>8.6881189119684316E-2</v>
      </c>
      <c r="F122" s="29">
        <f>G122-C122</f>
        <v>3.0000000000427463E-3</v>
      </c>
      <c r="G122" s="26">
        <v>903.29300000000001</v>
      </c>
    </row>
    <row r="123" spans="1:7" ht="15.6" x14ac:dyDescent="0.3">
      <c r="A123" s="3" t="s">
        <v>118</v>
      </c>
      <c r="B123" s="13">
        <v>1649.579</v>
      </c>
      <c r="C123" s="26">
        <v>1608.27</v>
      </c>
      <c r="D123" s="27">
        <f>B123-C123</f>
        <v>41.308999999999969</v>
      </c>
      <c r="E123" s="28">
        <f>D123/B123</f>
        <v>2.5042147117537245E-2</v>
      </c>
      <c r="F123" s="29">
        <f>G123-C123</f>
        <v>-9.0000000000145519E-3</v>
      </c>
      <c r="G123" s="26">
        <v>1608.261</v>
      </c>
    </row>
    <row r="124" spans="1:7" ht="15.6" x14ac:dyDescent="0.3">
      <c r="A124" s="3" t="s">
        <v>119</v>
      </c>
      <c r="B124" s="13">
        <v>4096.8710000000001</v>
      </c>
      <c r="C124" s="26">
        <v>3851.77</v>
      </c>
      <c r="D124" s="27">
        <f>B124-C124</f>
        <v>245.10100000000011</v>
      </c>
      <c r="E124" s="28">
        <f>D124/B124</f>
        <v>5.98263894567342E-2</v>
      </c>
      <c r="F124" s="29">
        <f>G124-C124</f>
        <v>3.0000000001564331E-3</v>
      </c>
      <c r="G124" s="26">
        <v>3851.7730000000001</v>
      </c>
    </row>
    <row r="125" spans="1:7" ht="15.6" x14ac:dyDescent="0.3">
      <c r="A125" s="3" t="s">
        <v>120</v>
      </c>
      <c r="B125" s="13">
        <v>1798.6210000000001</v>
      </c>
      <c r="C125" s="26">
        <v>1671.86</v>
      </c>
      <c r="D125" s="27">
        <f>B125-C125</f>
        <v>126.76100000000019</v>
      </c>
      <c r="E125" s="28">
        <f>D125/B125</f>
        <v>7.0476770814974471E-2</v>
      </c>
      <c r="F125" s="29">
        <f>G125-C125</f>
        <v>9.0000000000145519E-3</v>
      </c>
      <c r="G125" s="26">
        <v>1671.8689999999999</v>
      </c>
    </row>
    <row r="126" spans="1:7" ht="15.6" x14ac:dyDescent="0.3">
      <c r="A126" s="4" t="s">
        <v>121</v>
      </c>
      <c r="B126" s="13">
        <v>4180.741</v>
      </c>
      <c r="C126" s="26">
        <v>3915.88</v>
      </c>
      <c r="D126" s="27">
        <f>B126-C126</f>
        <v>264.86099999999988</v>
      </c>
      <c r="E126" s="28">
        <f>D126/B126</f>
        <v>6.335264490194438E-2</v>
      </c>
      <c r="F126" s="27">
        <f>G126-C126</f>
        <v>176.57400000000007</v>
      </c>
      <c r="G126" s="26">
        <v>4092.4540000000002</v>
      </c>
    </row>
    <row r="127" spans="1:7" ht="15.6" x14ac:dyDescent="0.3">
      <c r="A127" s="3" t="s">
        <v>122</v>
      </c>
      <c r="B127" s="13">
        <v>1548.9349999999999</v>
      </c>
      <c r="C127" s="26">
        <v>1664.01</v>
      </c>
      <c r="D127" s="27">
        <f>B127-C127</f>
        <v>-115.07500000000005</v>
      </c>
      <c r="E127" s="28">
        <f>D127/B127</f>
        <v>-7.4292981952115519E-2</v>
      </c>
      <c r="F127" s="29">
        <f>G127-C127</f>
        <v>-2.9999999999290594E-3</v>
      </c>
      <c r="G127" s="26">
        <v>1664.0070000000001</v>
      </c>
    </row>
    <row r="128" spans="1:7" ht="15.6" x14ac:dyDescent="0.3">
      <c r="A128" s="3" t="s">
        <v>123</v>
      </c>
      <c r="B128" s="13">
        <v>4123.5010000000002</v>
      </c>
      <c r="C128" s="26">
        <v>3954.2440000000001</v>
      </c>
      <c r="D128" s="27">
        <f>B128-C128</f>
        <v>169.25700000000006</v>
      </c>
      <c r="E128" s="28">
        <f>D128/B128</f>
        <v>4.1046916200578112E-2</v>
      </c>
      <c r="F128" s="29">
        <f>G128-C128</f>
        <v>0</v>
      </c>
      <c r="G128" s="26">
        <v>3954.2440000000001</v>
      </c>
    </row>
    <row r="129" spans="1:7" ht="15.6" x14ac:dyDescent="0.3">
      <c r="A129" s="3" t="s">
        <v>124</v>
      </c>
      <c r="B129" s="13">
        <v>1398.1869999999999</v>
      </c>
      <c r="C129" s="26">
        <v>1235.3800000000001</v>
      </c>
      <c r="D129" s="27">
        <f>B129-C129</f>
        <v>162.80699999999979</v>
      </c>
      <c r="E129" s="28">
        <f>D129/B129</f>
        <v>0.1164415060360308</v>
      </c>
      <c r="F129" s="27">
        <f>G129-C129</f>
        <v>108.53799999999978</v>
      </c>
      <c r="G129" s="26">
        <v>1343.9179999999999</v>
      </c>
    </row>
    <row r="130" spans="1:7" ht="15.6" x14ac:dyDescent="0.3">
      <c r="A130" s="3" t="s">
        <v>125</v>
      </c>
      <c r="B130" s="13">
        <v>966.60799999999995</v>
      </c>
      <c r="C130" s="26">
        <v>957.88</v>
      </c>
      <c r="D130" s="27">
        <f>B130-C130</f>
        <v>8.7279999999999518</v>
      </c>
      <c r="E130" s="28">
        <f>D130/B130</f>
        <v>9.029513515302949E-3</v>
      </c>
      <c r="F130" s="29">
        <f>G130-C130</f>
        <v>6.9999999999481588E-3</v>
      </c>
      <c r="G130" s="26">
        <v>957.88699999999994</v>
      </c>
    </row>
    <row r="131" spans="1:7" ht="15.6" x14ac:dyDescent="0.3">
      <c r="A131" s="4" t="s">
        <v>126</v>
      </c>
      <c r="B131" s="13">
        <v>3804.366</v>
      </c>
      <c r="C131" s="26">
        <v>3457.1499999999996</v>
      </c>
      <c r="D131" s="27">
        <f>B131-C131</f>
        <v>347.21600000000035</v>
      </c>
      <c r="E131" s="28">
        <f>D131/B131</f>
        <v>9.1267769715111621E-2</v>
      </c>
      <c r="F131" s="27">
        <f>G131-C131</f>
        <v>231.47700000000032</v>
      </c>
      <c r="G131" s="26">
        <v>3688.627</v>
      </c>
    </row>
    <row r="132" spans="1:7" ht="15.6" x14ac:dyDescent="0.3">
      <c r="A132" s="3" t="s">
        <v>127</v>
      </c>
      <c r="B132" s="13">
        <v>12035.226000000001</v>
      </c>
      <c r="C132" s="26">
        <v>11510.98</v>
      </c>
      <c r="D132" s="27">
        <f>B132-C132</f>
        <v>524.246000000001</v>
      </c>
      <c r="E132" s="28">
        <f>D132/B132</f>
        <v>4.3559298346370977E-2</v>
      </c>
      <c r="F132" s="29">
        <f>G132-C132</f>
        <v>4.0000000008149073E-3</v>
      </c>
      <c r="G132" s="26">
        <v>11510.984</v>
      </c>
    </row>
    <row r="133" spans="1:7" ht="15.6" x14ac:dyDescent="0.3">
      <c r="A133" s="3" t="s">
        <v>128</v>
      </c>
      <c r="B133" s="13">
        <v>1714.3140000000001</v>
      </c>
      <c r="C133" s="26">
        <v>1510.93</v>
      </c>
      <c r="D133" s="27">
        <f>B133-C133</f>
        <v>203.38400000000001</v>
      </c>
      <c r="E133" s="28">
        <f>D133/B133</f>
        <v>0.11863870912796606</v>
      </c>
      <c r="F133" s="27">
        <f>G133-C133</f>
        <v>135.58699999999999</v>
      </c>
      <c r="G133" s="26">
        <v>1646.5170000000001</v>
      </c>
    </row>
    <row r="134" spans="1:7" ht="15.6" x14ac:dyDescent="0.3">
      <c r="A134" s="3" t="s">
        <v>129</v>
      </c>
      <c r="B134" s="13">
        <v>4480.2430000000004</v>
      </c>
      <c r="C134" s="26">
        <v>4485.41</v>
      </c>
      <c r="D134" s="27">
        <f>B134-C134</f>
        <v>-5.1669999999994616</v>
      </c>
      <c r="E134" s="28">
        <f>D134/B134</f>
        <v>-1.1532856588357956E-3</v>
      </c>
      <c r="F134" s="29">
        <f>G134-C134</f>
        <v>0</v>
      </c>
      <c r="G134" s="26">
        <v>4485.41</v>
      </c>
    </row>
    <row r="135" spans="1:7" ht="15.6" x14ac:dyDescent="0.3">
      <c r="A135" s="5" t="s">
        <v>130</v>
      </c>
      <c r="B135" s="13">
        <v>619.35599999999999</v>
      </c>
      <c r="C135" s="26">
        <v>544.01</v>
      </c>
      <c r="D135" s="27">
        <f>B135-C135</f>
        <v>75.346000000000004</v>
      </c>
      <c r="E135" s="28">
        <f>D135/B135</f>
        <v>0.12165216773551883</v>
      </c>
      <c r="F135" s="27">
        <f>G135-C135</f>
        <v>50.231999999999971</v>
      </c>
      <c r="G135" s="26">
        <v>594.24199999999996</v>
      </c>
    </row>
    <row r="136" spans="1:7" ht="15.6" x14ac:dyDescent="0.3">
      <c r="A136" s="23" t="s">
        <v>131</v>
      </c>
      <c r="B136" s="13">
        <v>2776.4319999999998</v>
      </c>
      <c r="C136" s="26">
        <v>2650.82</v>
      </c>
      <c r="D136" s="27">
        <f>B136-C136</f>
        <v>125.61199999999963</v>
      </c>
      <c r="E136" s="28">
        <f>D136/B136</f>
        <v>4.5242238959931173E-2</v>
      </c>
      <c r="F136" s="29">
        <f>G136-C136</f>
        <v>-5.0000000001091394E-3</v>
      </c>
      <c r="G136" s="26">
        <v>2650.8150000000001</v>
      </c>
    </row>
    <row r="137" spans="1:7" ht="15.6" x14ac:dyDescent="0.3">
      <c r="A137" s="5" t="s">
        <v>132</v>
      </c>
      <c r="B137" s="13">
        <v>730.55899999999997</v>
      </c>
      <c r="C137" s="26">
        <v>690.63</v>
      </c>
      <c r="D137" s="27">
        <f>B137-C137</f>
        <v>39.928999999999974</v>
      </c>
      <c r="E137" s="28">
        <f>D137/B137</f>
        <v>5.4655407708343852E-2</v>
      </c>
      <c r="F137" s="27">
        <f>G137-C137</f>
        <v>26.619000000000028</v>
      </c>
      <c r="G137" s="26">
        <v>717.24900000000002</v>
      </c>
    </row>
    <row r="138" spans="1:7" ht="15.6" x14ac:dyDescent="0.3">
      <c r="A138" s="3" t="s">
        <v>133</v>
      </c>
      <c r="B138" s="13">
        <v>619.43700000000001</v>
      </c>
      <c r="C138" s="26">
        <v>616.8900000000001</v>
      </c>
      <c r="D138" s="27">
        <f>B138-C138</f>
        <v>2.5469999999999118</v>
      </c>
      <c r="E138" s="28">
        <f>D138/B138</f>
        <v>4.1117982942573848E-3</v>
      </c>
      <c r="F138" s="29">
        <f>G138-C138</f>
        <v>6.9999999999481588E-3</v>
      </c>
      <c r="G138" s="26">
        <v>616.89700000000005</v>
      </c>
    </row>
    <row r="139" spans="1:7" ht="15.6" x14ac:dyDescent="0.3">
      <c r="A139" s="3" t="s">
        <v>134</v>
      </c>
      <c r="B139" s="13">
        <v>2123.3829999999998</v>
      </c>
      <c r="C139" s="26">
        <v>2002.14</v>
      </c>
      <c r="D139" s="27">
        <f>B139-C139</f>
        <v>121.24299999999971</v>
      </c>
      <c r="E139" s="28">
        <f>D139/B139</f>
        <v>5.709897837554493E-2</v>
      </c>
      <c r="F139" s="29">
        <f>G139-C139</f>
        <v>-9.0000000000145519E-3</v>
      </c>
      <c r="G139" s="26">
        <v>2002.1310000000001</v>
      </c>
    </row>
    <row r="140" spans="1:7" ht="15.6" x14ac:dyDescent="0.3">
      <c r="A140" s="5" t="s">
        <v>135</v>
      </c>
      <c r="B140" s="13">
        <v>3493.152</v>
      </c>
      <c r="C140" s="26">
        <v>2969.7000000000003</v>
      </c>
      <c r="D140" s="27">
        <f>B140-C140</f>
        <v>523.45199999999977</v>
      </c>
      <c r="E140" s="28">
        <f>D140/B140</f>
        <v>0.1498509082914227</v>
      </c>
      <c r="F140" s="27">
        <f>G140-C140</f>
        <v>348.97099999999955</v>
      </c>
      <c r="G140" s="26">
        <v>3318.6709999999998</v>
      </c>
    </row>
    <row r="141" spans="1:7" ht="15.6" x14ac:dyDescent="0.3">
      <c r="A141" s="5" t="s">
        <v>136</v>
      </c>
      <c r="B141" s="13">
        <v>7531.384</v>
      </c>
      <c r="C141" s="26">
        <v>6601.4</v>
      </c>
      <c r="D141" s="27">
        <f>B141-C141</f>
        <v>929.98400000000038</v>
      </c>
      <c r="E141" s="28">
        <f>D141/B141</f>
        <v>0.12348115565479072</v>
      </c>
      <c r="F141" s="27">
        <f>G141-C141</f>
        <v>619.98900000000049</v>
      </c>
      <c r="G141" s="26">
        <v>7221.3890000000001</v>
      </c>
    </row>
    <row r="142" spans="1:7" ht="15.6" x14ac:dyDescent="0.3">
      <c r="A142" s="5" t="s">
        <v>137</v>
      </c>
      <c r="B142" s="13">
        <v>1122.6659999999999</v>
      </c>
      <c r="C142" s="26">
        <v>1076.07</v>
      </c>
      <c r="D142" s="27">
        <f>B142-C142</f>
        <v>46.596000000000004</v>
      </c>
      <c r="E142" s="28">
        <f>D142/B142</f>
        <v>4.1504775240365353E-2</v>
      </c>
      <c r="F142" s="27">
        <f>G142-C142</f>
        <v>31.064000000000078</v>
      </c>
      <c r="G142" s="26">
        <v>1107.134</v>
      </c>
    </row>
    <row r="143" spans="1:7" ht="15.6" x14ac:dyDescent="0.3">
      <c r="A143" s="3" t="s">
        <v>138</v>
      </c>
      <c r="B143" s="13">
        <v>514.447</v>
      </c>
      <c r="C143" s="26">
        <v>481.9</v>
      </c>
      <c r="D143" s="27">
        <f>B143-C143</f>
        <v>32.547000000000025</v>
      </c>
      <c r="E143" s="28">
        <f>D143/B143</f>
        <v>6.3265992415156513E-2</v>
      </c>
      <c r="F143" s="29">
        <f>G143-C143</f>
        <v>-9.9999999997635314E-4</v>
      </c>
      <c r="G143" s="26">
        <v>481.899</v>
      </c>
    </row>
    <row r="144" spans="1:7" ht="15.6" x14ac:dyDescent="0.3">
      <c r="A144" s="5" t="s">
        <v>139</v>
      </c>
      <c r="B144" s="13">
        <v>2021.6</v>
      </c>
      <c r="C144" s="26">
        <v>1846.37</v>
      </c>
      <c r="D144" s="27">
        <f>B144-C144</f>
        <v>175.23000000000002</v>
      </c>
      <c r="E144" s="28">
        <f>D144/B144</f>
        <v>8.667886822318957E-2</v>
      </c>
      <c r="F144" s="27">
        <f>G144-C144</f>
        <v>116.82000000000016</v>
      </c>
      <c r="G144" s="26">
        <v>1963.19</v>
      </c>
    </row>
    <row r="145" spans="1:7" ht="15.6" x14ac:dyDescent="0.3">
      <c r="A145" s="3" t="s">
        <v>140</v>
      </c>
      <c r="B145" s="13">
        <v>7647.07</v>
      </c>
      <c r="C145" s="26">
        <v>6985.25</v>
      </c>
      <c r="D145" s="27">
        <f>B145-C145</f>
        <v>661.81999999999971</v>
      </c>
      <c r="E145" s="28">
        <f>D145/B145</f>
        <v>8.6545565818019157E-2</v>
      </c>
      <c r="F145" s="29">
        <f>G145-C145</f>
        <v>0</v>
      </c>
      <c r="G145" s="26">
        <v>6985.25</v>
      </c>
    </row>
    <row r="146" spans="1:7" ht="15.6" x14ac:dyDescent="0.3">
      <c r="A146" s="3" t="s">
        <v>141</v>
      </c>
      <c r="B146" s="13">
        <v>953.91499999999996</v>
      </c>
      <c r="C146" s="26">
        <v>962.82</v>
      </c>
      <c r="D146" s="27">
        <f>B146-C146</f>
        <v>-8.9050000000000864</v>
      </c>
      <c r="E146" s="28">
        <f>D146/B146</f>
        <v>-9.3352133051687897E-3</v>
      </c>
      <c r="F146" s="29">
        <f>G146-C146</f>
        <v>-1.00000000009004E-3</v>
      </c>
      <c r="G146" s="26">
        <v>962.81899999999996</v>
      </c>
    </row>
    <row r="147" spans="1:7" ht="15.6" x14ac:dyDescent="0.3">
      <c r="A147" s="3" t="s">
        <v>142</v>
      </c>
      <c r="B147" s="13">
        <v>382.34899999999999</v>
      </c>
      <c r="C147" s="26">
        <v>423.61</v>
      </c>
      <c r="D147" s="27">
        <f>B147-C147</f>
        <v>-41.261000000000024</v>
      </c>
      <c r="E147" s="28">
        <f>D147/B147</f>
        <v>-0.10791449696481493</v>
      </c>
      <c r="F147" s="29">
        <f>G147-C147</f>
        <v>2.0000000000095497E-3</v>
      </c>
      <c r="G147" s="26">
        <v>423.61200000000002</v>
      </c>
    </row>
    <row r="148" spans="1:7" ht="15.6" x14ac:dyDescent="0.3">
      <c r="A148" s="3" t="s">
        <v>143</v>
      </c>
      <c r="B148" s="13">
        <v>2498.2620000000002</v>
      </c>
      <c r="C148" s="26">
        <v>2348.39</v>
      </c>
      <c r="D148" s="27">
        <f>B148-C148</f>
        <v>149.8720000000003</v>
      </c>
      <c r="E148" s="28">
        <f>D148/B148</f>
        <v>5.9990505399353744E-2</v>
      </c>
      <c r="F148" s="29">
        <f>G148-C148</f>
        <v>-9.9999999974897946E-4</v>
      </c>
      <c r="G148" s="26">
        <v>2348.3890000000001</v>
      </c>
    </row>
    <row r="149" spans="1:7" ht="15.6" x14ac:dyDescent="0.3">
      <c r="A149" s="3" t="s">
        <v>144</v>
      </c>
      <c r="B149" s="13">
        <v>3038.21</v>
      </c>
      <c r="C149" s="26">
        <v>2895.4</v>
      </c>
      <c r="D149" s="27">
        <f>B149-C149</f>
        <v>142.80999999999995</v>
      </c>
      <c r="E149" s="28">
        <f>D149/B149</f>
        <v>4.7004650764759494E-2</v>
      </c>
      <c r="F149" s="29">
        <f>G149-C149</f>
        <v>-1.0000000000218279E-2</v>
      </c>
      <c r="G149" s="26">
        <v>2895.39</v>
      </c>
    </row>
    <row r="150" spans="1:7" ht="15.6" x14ac:dyDescent="0.3">
      <c r="A150" s="3" t="s">
        <v>145</v>
      </c>
      <c r="B150" s="13">
        <v>2819.0250000000001</v>
      </c>
      <c r="C150" s="26">
        <v>2705.71</v>
      </c>
      <c r="D150" s="27">
        <f>B150-C150</f>
        <v>113.31500000000005</v>
      </c>
      <c r="E150" s="28">
        <f>D150/B150</f>
        <v>4.0196521847092541E-2</v>
      </c>
      <c r="F150" s="29">
        <f>G150-C150</f>
        <v>5.9999999998581188E-3</v>
      </c>
      <c r="G150" s="26">
        <v>2705.7159999999999</v>
      </c>
    </row>
    <row r="151" spans="1:7" ht="15.6" x14ac:dyDescent="0.3">
      <c r="A151" s="3" t="s">
        <v>146</v>
      </c>
      <c r="B151" s="13">
        <v>2107.6390000000001</v>
      </c>
      <c r="C151" s="26">
        <v>1921.3600000000001</v>
      </c>
      <c r="D151" s="27">
        <f>B151-C151</f>
        <v>186.279</v>
      </c>
      <c r="E151" s="28">
        <f>D151/B151</f>
        <v>8.8382782820018033E-2</v>
      </c>
      <c r="F151" s="29">
        <f>G151-C151</f>
        <v>-4.0000000001327862E-3</v>
      </c>
      <c r="G151" s="26">
        <v>1921.356</v>
      </c>
    </row>
    <row r="152" spans="1:7" ht="15.6" x14ac:dyDescent="0.3">
      <c r="A152" s="4" t="s">
        <v>147</v>
      </c>
      <c r="B152" s="13">
        <v>907.21799999999996</v>
      </c>
      <c r="C152" s="26">
        <v>943.41</v>
      </c>
      <c r="D152" s="27">
        <f>B152-C152</f>
        <v>-36.192000000000007</v>
      </c>
      <c r="E152" s="28">
        <f>D152/B152</f>
        <v>-3.9893388358696595E-2</v>
      </c>
      <c r="F152" s="29">
        <f>G152-C152</f>
        <v>-9.9999999997635314E-4</v>
      </c>
      <c r="G152" s="26">
        <v>943.40899999999999</v>
      </c>
    </row>
    <row r="153" spans="1:7" ht="15.6" x14ac:dyDescent="0.3">
      <c r="A153" s="23" t="s">
        <v>148</v>
      </c>
      <c r="B153" s="13">
        <v>378.01</v>
      </c>
      <c r="C153" s="26">
        <v>415.90999999999997</v>
      </c>
      <c r="D153" s="27">
        <f>B153-C153</f>
        <v>-37.899999999999977</v>
      </c>
      <c r="E153" s="28">
        <f>D153/B153</f>
        <v>-0.1002618978333906</v>
      </c>
      <c r="F153" s="29">
        <f>G153-C153</f>
        <v>-8.9999999999577085E-3</v>
      </c>
      <c r="G153" s="26">
        <v>415.90100000000001</v>
      </c>
    </row>
    <row r="154" spans="1:7" ht="15.6" x14ac:dyDescent="0.3">
      <c r="A154" s="3" t="s">
        <v>149</v>
      </c>
      <c r="B154" s="13">
        <v>8725.1319999999996</v>
      </c>
      <c r="C154" s="26">
        <v>9055.8399999999983</v>
      </c>
      <c r="D154" s="27">
        <f>B154-C154</f>
        <v>-330.70799999999872</v>
      </c>
      <c r="E154" s="28">
        <f>D154/B154</f>
        <v>-3.7902922270975241E-2</v>
      </c>
      <c r="F154" s="29">
        <f>G154-C154</f>
        <v>-4.9999999991996447E-3</v>
      </c>
      <c r="G154" s="26">
        <v>9055.8349999999991</v>
      </c>
    </row>
    <row r="155" spans="1:7" ht="15.6" x14ac:dyDescent="0.3">
      <c r="A155" s="4" t="s">
        <v>150</v>
      </c>
      <c r="B155" s="13">
        <v>6623.7640000000001</v>
      </c>
      <c r="C155" s="26">
        <v>6271.2</v>
      </c>
      <c r="D155" s="27">
        <f>B155-C155</f>
        <v>352.56400000000031</v>
      </c>
      <c r="E155" s="28">
        <f>D155/B155</f>
        <v>5.3227137923392245E-2</v>
      </c>
      <c r="F155" s="27">
        <f>G155-C155</f>
        <v>235.04300000000057</v>
      </c>
      <c r="G155" s="26">
        <v>6506.2430000000004</v>
      </c>
    </row>
    <row r="156" spans="1:7" ht="15.6" x14ac:dyDescent="0.3">
      <c r="A156" s="3" t="s">
        <v>151</v>
      </c>
      <c r="B156" s="13">
        <v>2737.4</v>
      </c>
      <c r="C156" s="26">
        <v>2768.11</v>
      </c>
      <c r="D156" s="27">
        <f>B156-C156</f>
        <v>-30.710000000000036</v>
      </c>
      <c r="E156" s="28">
        <f>D156/B156</f>
        <v>-1.1218674654781923E-2</v>
      </c>
      <c r="F156" s="29">
        <f>G156-C156</f>
        <v>4.999999999654392E-3</v>
      </c>
      <c r="G156" s="26">
        <v>2768.1149999999998</v>
      </c>
    </row>
    <row r="157" spans="1:7" ht="15.6" x14ac:dyDescent="0.3">
      <c r="A157" s="3" t="s">
        <v>152</v>
      </c>
      <c r="B157" s="13">
        <v>1498.3889999999999</v>
      </c>
      <c r="C157" s="26">
        <v>1427.95</v>
      </c>
      <c r="D157" s="27">
        <f>B157-C157</f>
        <v>70.438999999999851</v>
      </c>
      <c r="E157" s="28">
        <f>D157/B157</f>
        <v>4.7009821882034543E-2</v>
      </c>
      <c r="F157" s="29">
        <f>G157-C157</f>
        <v>2.9999999999290594E-3</v>
      </c>
      <c r="G157" s="26">
        <v>1427.953</v>
      </c>
    </row>
    <row r="158" spans="1:7" ht="15.6" x14ac:dyDescent="0.3">
      <c r="A158" s="3" t="s">
        <v>153</v>
      </c>
      <c r="B158" s="13">
        <v>171.86500000000001</v>
      </c>
      <c r="C158" s="26">
        <v>175.73999999999998</v>
      </c>
      <c r="D158" s="27">
        <f>B158-C158</f>
        <v>-3.8749999999999716</v>
      </c>
      <c r="E158" s="28">
        <f>D158/B158</f>
        <v>-2.254676635731517E-2</v>
      </c>
      <c r="F158" s="29">
        <f>G158-C158</f>
        <v>6.0000000000286491E-3</v>
      </c>
      <c r="G158" s="26">
        <v>175.74600000000001</v>
      </c>
    </row>
    <row r="159" spans="1:7" ht="15.6" x14ac:dyDescent="0.3">
      <c r="A159" s="4" t="s">
        <v>154</v>
      </c>
      <c r="B159" s="13">
        <v>2794.9870000000001</v>
      </c>
      <c r="C159" s="26">
        <v>2963.37</v>
      </c>
      <c r="D159" s="27">
        <f>B159-C159</f>
        <v>-168.38299999999981</v>
      </c>
      <c r="E159" s="28">
        <f>D159/B159</f>
        <v>-6.0244645145039959E-2</v>
      </c>
      <c r="F159" s="29">
        <f>G159-C159</f>
        <v>6.0000000003128662E-3</v>
      </c>
      <c r="G159" s="26">
        <v>2963.3760000000002</v>
      </c>
    </row>
    <row r="160" spans="1:7" ht="15.6" x14ac:dyDescent="0.3">
      <c r="A160" s="4" t="s">
        <v>155</v>
      </c>
      <c r="B160" s="13">
        <v>2480.1930000000002</v>
      </c>
      <c r="C160" s="26">
        <v>2396.1</v>
      </c>
      <c r="D160" s="27">
        <f>B160-C160</f>
        <v>84.093000000000302</v>
      </c>
      <c r="E160" s="28">
        <f>D160/B160</f>
        <v>3.3905829102815907E-2</v>
      </c>
      <c r="F160" s="27">
        <f>G160-C160</f>
        <v>56.061000000000149</v>
      </c>
      <c r="G160" s="26">
        <v>2452.1610000000001</v>
      </c>
    </row>
    <row r="161" spans="1:7" ht="15.6" x14ac:dyDescent="0.3">
      <c r="A161" s="4" t="s">
        <v>156</v>
      </c>
      <c r="B161" s="13">
        <v>1720.5820000000001</v>
      </c>
      <c r="C161" s="26">
        <v>1611.79</v>
      </c>
      <c r="D161" s="27">
        <f>B161-C161</f>
        <v>108.79200000000014</v>
      </c>
      <c r="E161" s="28">
        <f>D161/B161</f>
        <v>6.3229767601892931E-2</v>
      </c>
      <c r="F161" s="27">
        <f>G161-C161</f>
        <v>72.52800000000002</v>
      </c>
      <c r="G161" s="26">
        <v>1684.318</v>
      </c>
    </row>
    <row r="162" spans="1:7" ht="15.6" x14ac:dyDescent="0.3">
      <c r="A162" s="3" t="s">
        <v>157</v>
      </c>
      <c r="B162" s="13">
        <v>1830.931</v>
      </c>
      <c r="C162" s="26">
        <v>1752.75</v>
      </c>
      <c r="D162" s="27">
        <f>B162-C162</f>
        <v>78.18100000000004</v>
      </c>
      <c r="E162" s="28">
        <f>D162/B162</f>
        <v>4.2700134521726947E-2</v>
      </c>
      <c r="F162" s="29">
        <f>G162-C162</f>
        <v>-3.9999999999054126E-3</v>
      </c>
      <c r="G162" s="26">
        <v>1752.7460000000001</v>
      </c>
    </row>
    <row r="163" spans="1:7" ht="15.6" x14ac:dyDescent="0.3">
      <c r="A163" s="3" t="s">
        <v>158</v>
      </c>
      <c r="B163" s="13">
        <v>1077.231</v>
      </c>
      <c r="C163" s="26">
        <v>1043.8200000000002</v>
      </c>
      <c r="D163" s="27">
        <f>B163-C163</f>
        <v>33.410999999999831</v>
      </c>
      <c r="E163" s="28">
        <f>D163/B163</f>
        <v>3.1015631744723118E-2</v>
      </c>
      <c r="F163" s="29">
        <f>G163-C163</f>
        <v>-5.0000000001091394E-3</v>
      </c>
      <c r="G163" s="26">
        <v>1043.8150000000001</v>
      </c>
    </row>
    <row r="164" spans="1:7" ht="15.6" x14ac:dyDescent="0.3">
      <c r="A164" s="3" t="s">
        <v>159</v>
      </c>
      <c r="B164" s="13">
        <v>2024.1780000000001</v>
      </c>
      <c r="C164" s="26">
        <v>1865.81</v>
      </c>
      <c r="D164" s="27">
        <f>B164-C164</f>
        <v>158.36800000000017</v>
      </c>
      <c r="E164" s="28">
        <f>D164/B164</f>
        <v>7.8238178658201082E-2</v>
      </c>
      <c r="F164" s="29">
        <f>G164-C164</f>
        <v>-2.9999999999290594E-3</v>
      </c>
      <c r="G164" s="26">
        <v>1865.807</v>
      </c>
    </row>
    <row r="165" spans="1:7" ht="15.6" x14ac:dyDescent="0.3">
      <c r="A165" s="23" t="s">
        <v>160</v>
      </c>
      <c r="B165" s="13">
        <v>1656.422</v>
      </c>
      <c r="C165" s="26">
        <v>1711.56</v>
      </c>
      <c r="D165" s="27">
        <f>B165-C165</f>
        <v>-55.13799999999992</v>
      </c>
      <c r="E165" s="28">
        <f>D165/B165</f>
        <v>-3.3287411058293068E-2</v>
      </c>
      <c r="F165" s="29">
        <f>G165-C165</f>
        <v>-5.9999999998581188E-3</v>
      </c>
      <c r="G165" s="26">
        <v>1711.5540000000001</v>
      </c>
    </row>
    <row r="166" spans="1:7" ht="15.6" x14ac:dyDescent="0.3">
      <c r="A166" s="4" t="s">
        <v>161</v>
      </c>
      <c r="B166" s="24">
        <v>15345.725</v>
      </c>
      <c r="C166" s="26">
        <v>16116.599999999999</v>
      </c>
      <c r="D166" s="27">
        <f>B166-C166</f>
        <v>-770.87499999999818</v>
      </c>
      <c r="E166" s="28">
        <f>D166/B166</f>
        <v>-5.0233859918641717E-2</v>
      </c>
      <c r="F166" s="29">
        <f>G166-C166</f>
        <v>2.000000002226443E-3</v>
      </c>
      <c r="G166" s="26">
        <v>16116.602000000001</v>
      </c>
    </row>
    <row r="167" spans="1:7" ht="15.6" x14ac:dyDescent="0.3">
      <c r="A167" s="3" t="s">
        <v>162</v>
      </c>
      <c r="B167" s="13">
        <v>1542.404</v>
      </c>
      <c r="C167" s="26">
        <v>1554.08</v>
      </c>
      <c r="D167" s="27">
        <f>B167-C167</f>
        <v>-11.675999999999931</v>
      </c>
      <c r="E167" s="28">
        <f>D167/B167</f>
        <v>-7.5700011151422913E-3</v>
      </c>
      <c r="F167" s="29">
        <f>G167-C167</f>
        <v>5.0000000001091394E-3</v>
      </c>
      <c r="G167" s="26">
        <v>1554.085</v>
      </c>
    </row>
    <row r="168" spans="1:7" ht="15.6" x14ac:dyDescent="0.3">
      <c r="A168" s="3" t="s">
        <v>163</v>
      </c>
      <c r="B168" s="13">
        <v>2839.5039999999999</v>
      </c>
      <c r="C168" s="26">
        <v>2765.02</v>
      </c>
      <c r="D168" s="27">
        <f>B168-C168</f>
        <v>74.483999999999924</v>
      </c>
      <c r="E168" s="28">
        <f>D168/B168</f>
        <v>2.6231341811809361E-2</v>
      </c>
      <c r="F168" s="29">
        <f>G168-C168</f>
        <v>-5.0000000001091394E-3</v>
      </c>
      <c r="G168" s="26">
        <v>2765.0149999999999</v>
      </c>
    </row>
    <row r="169" spans="1:7" ht="15.6" x14ac:dyDescent="0.3">
      <c r="A169" s="3" t="s">
        <v>164</v>
      </c>
      <c r="B169" s="13">
        <v>1993.1679999999999</v>
      </c>
      <c r="C169" s="26">
        <v>1871.19</v>
      </c>
      <c r="D169" s="27">
        <f>B169-C169</f>
        <v>121.97799999999984</v>
      </c>
      <c r="E169" s="28">
        <f>D169/B169</f>
        <v>6.1198052547502192E-2</v>
      </c>
      <c r="F169" s="29">
        <f>G169-C169</f>
        <v>3.9999999999054126E-3</v>
      </c>
      <c r="G169" s="26">
        <v>1871.194</v>
      </c>
    </row>
    <row r="170" spans="1:7" ht="15.6" x14ac:dyDescent="0.3">
      <c r="A170" s="5" t="s">
        <v>165</v>
      </c>
      <c r="B170" s="13">
        <v>3743.45</v>
      </c>
      <c r="C170" s="26">
        <v>3628.8399999999997</v>
      </c>
      <c r="D170" s="27">
        <f>B170-C170</f>
        <v>114.61000000000013</v>
      </c>
      <c r="E170" s="28">
        <f>D170/B170</f>
        <v>3.0616142862867176E-2</v>
      </c>
      <c r="F170" s="27">
        <f>G170-C170</f>
        <v>76.407000000000153</v>
      </c>
      <c r="G170" s="26">
        <v>3705.2469999999998</v>
      </c>
    </row>
    <row r="171" spans="1:7" ht="15.6" x14ac:dyDescent="0.3">
      <c r="A171" s="5" t="s">
        <v>166</v>
      </c>
      <c r="B171" s="13">
        <v>727.16800000000001</v>
      </c>
      <c r="C171" s="26">
        <v>697.56000000000006</v>
      </c>
      <c r="D171" s="27">
        <f>B171-C171</f>
        <v>29.607999999999947</v>
      </c>
      <c r="E171" s="28">
        <f>D171/B171</f>
        <v>4.0716863228304805E-2</v>
      </c>
      <c r="F171" s="27">
        <f>G171-C171</f>
        <v>19.738999999999919</v>
      </c>
      <c r="G171" s="26">
        <v>717.29899999999998</v>
      </c>
    </row>
    <row r="172" spans="1:7" ht="15.6" x14ac:dyDescent="0.3">
      <c r="A172" s="23" t="s">
        <v>167</v>
      </c>
      <c r="B172" s="13">
        <v>786.49400000000003</v>
      </c>
      <c r="C172" s="26">
        <v>726.81</v>
      </c>
      <c r="D172" s="27">
        <f>B172-C172</f>
        <v>59.684000000000083</v>
      </c>
      <c r="E172" s="28">
        <f>D172/B172</f>
        <v>7.5886147891783134E-2</v>
      </c>
      <c r="F172" s="29">
        <f>G172-C172</f>
        <v>-9.9999999997635314E-4</v>
      </c>
      <c r="G172" s="26">
        <v>726.80899999999997</v>
      </c>
    </row>
    <row r="173" spans="1:7" ht="15.6" x14ac:dyDescent="0.3">
      <c r="A173" s="5" t="s">
        <v>168</v>
      </c>
      <c r="B173" s="13">
        <v>1159.4590000000001</v>
      </c>
      <c r="C173" s="26">
        <v>1025.98</v>
      </c>
      <c r="D173" s="27">
        <f>B173-C173</f>
        <v>133.47900000000004</v>
      </c>
      <c r="E173" s="28">
        <f>D173/B173</f>
        <v>0.11512179387110716</v>
      </c>
      <c r="F173" s="27">
        <f>G173-C173</f>
        <v>88.985999999999876</v>
      </c>
      <c r="G173" s="26">
        <v>1114.9659999999999</v>
      </c>
    </row>
    <row r="174" spans="1:7" ht="16.2" thickBot="1" x14ac:dyDescent="0.35">
      <c r="A174" s="3" t="s">
        <v>169</v>
      </c>
      <c r="B174" s="14">
        <v>3719.9490000000001</v>
      </c>
      <c r="C174" s="31">
        <v>3639.88</v>
      </c>
      <c r="D174" s="27">
        <f>B174-C174</f>
        <v>80.06899999999996</v>
      </c>
      <c r="E174" s="28">
        <f>D174/B174</f>
        <v>2.1524219821293239E-2</v>
      </c>
      <c r="F174" s="32">
        <f>G174-C174</f>
        <v>5.0000000001091394E-3</v>
      </c>
      <c r="G174" s="31">
        <v>3639.8850000000002</v>
      </c>
    </row>
    <row r="175" spans="1:7" ht="16.2" thickTop="1" x14ac:dyDescent="0.3">
      <c r="A175" s="6" t="s">
        <v>173</v>
      </c>
      <c r="B175" s="20">
        <f>SUM(B4:B174)</f>
        <v>609855.81899999944</v>
      </c>
      <c r="C175" s="22">
        <f>SUM(C4:C174)</f>
        <v>581787.4040000001</v>
      </c>
      <c r="D175" s="15"/>
      <c r="E175" s="15"/>
      <c r="F175" s="21">
        <f>SUM(F4:F174)</f>
        <v>9201.4059999999918</v>
      </c>
      <c r="G175" s="21">
        <f>SUM(G4:G174)</f>
        <v>590988.81000000006</v>
      </c>
    </row>
    <row r="177" spans="1:3" x14ac:dyDescent="0.3">
      <c r="C177" s="17"/>
    </row>
    <row r="180" spans="1:3" x14ac:dyDescent="0.3">
      <c r="A180" t="s">
        <v>174</v>
      </c>
    </row>
    <row r="181" spans="1:3" x14ac:dyDescent="0.3">
      <c r="A181" t="s">
        <v>175</v>
      </c>
    </row>
    <row r="182" spans="1:3" x14ac:dyDescent="0.3">
      <c r="A182" s="12" t="s">
        <v>186</v>
      </c>
    </row>
    <row r="183" spans="1:3" x14ac:dyDescent="0.3">
      <c r="A183" s="10"/>
    </row>
    <row r="184" spans="1:3" x14ac:dyDescent="0.3">
      <c r="A184" t="s">
        <v>176</v>
      </c>
    </row>
    <row r="185" spans="1:3" x14ac:dyDescent="0.3">
      <c r="A185" t="s">
        <v>179</v>
      </c>
    </row>
    <row r="186" spans="1:3" x14ac:dyDescent="0.3">
      <c r="A186" t="s">
        <v>182</v>
      </c>
    </row>
    <row r="188" spans="1:3" x14ac:dyDescent="0.3">
      <c r="A188" t="s">
        <v>188</v>
      </c>
    </row>
    <row r="189" spans="1:3" x14ac:dyDescent="0.3">
      <c r="A189" t="s">
        <v>187</v>
      </c>
    </row>
    <row r="191" spans="1:3" x14ac:dyDescent="0.3">
      <c r="A191" t="s">
        <v>190</v>
      </c>
    </row>
    <row r="192" spans="1:3" x14ac:dyDescent="0.3">
      <c r="A192" t="s">
        <v>192</v>
      </c>
    </row>
    <row r="193" spans="1:1" x14ac:dyDescent="0.3">
      <c r="A193" t="s">
        <v>191</v>
      </c>
    </row>
  </sheetData>
  <autoFilter ref="A3:F175" xr:uid="{0FB78D78-C4B0-405E-9D0E-C21EEF6C2240}">
    <sortState xmlns:xlrd2="http://schemas.microsoft.com/office/spreadsheetml/2017/richdata2" ref="A4:F175">
      <sortCondition ref="A3"/>
    </sortState>
  </autoFilter>
  <conditionalFormatting sqref="E4:E174">
    <cfRule type="containsText" dxfId="0" priority="1" operator="containsText" text="true">
      <formula>NOT(ISERROR(SEARCH("true",E4)))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2023-09-07T04:00:00+00:00</Publication_x0020_Date>
    <Audience1 xmlns="3a62de7d-ba57-4f43-9dae-9623ba637be0"/>
    <_dlc_DocId xmlns="3a62de7d-ba57-4f43-9dae-9623ba637be0">KYED-110-705</_dlc_DocId>
    <_dlc_DocIdUrl xmlns="3a62de7d-ba57-4f43-9dae-9623ba637be0">
      <Url>https://www.education.ky.gov/districts/SEEK/_layouts/15/DocIdRedir.aspx?ID=KYED-110-705</Url>
      <Description>KYED-110-705</Description>
    </_dlc_DocIdUrl>
  </documentManagement>
</p:properties>
</file>

<file path=customXml/itemProps1.xml><?xml version="1.0" encoding="utf-8"?>
<ds:datastoreItem xmlns:ds="http://schemas.openxmlformats.org/officeDocument/2006/customXml" ds:itemID="{67AC10BA-6077-4728-93D8-EC13282E4F6B}"/>
</file>

<file path=customXml/itemProps2.xml><?xml version="1.0" encoding="utf-8"?>
<ds:datastoreItem xmlns:ds="http://schemas.openxmlformats.org/officeDocument/2006/customXml" ds:itemID="{17855753-D87E-416A-BD8F-E13F0A46058C}"/>
</file>

<file path=customXml/itemProps3.xml><?xml version="1.0" encoding="utf-8"?>
<ds:datastoreItem xmlns:ds="http://schemas.openxmlformats.org/officeDocument/2006/customXml" ds:itemID="{E42A6249-A85A-41BA-8136-F374708B8947}"/>
</file>

<file path=customXml/itemProps4.xml><?xml version="1.0" encoding="utf-8"?>
<ds:datastoreItem xmlns:ds="http://schemas.openxmlformats.org/officeDocument/2006/customXml" ds:itemID="{678BDBFC-0E62-4C19-826B-8A0D9BCEA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SEEK AADA 3% &amp; 10% Loss</dc:title>
  <dc:creator>Smith, Krystal - Division of District Support</dc:creator>
  <cp:lastModifiedBy>Smith, Krystal - Division of District Support</cp:lastModifiedBy>
  <cp:lastPrinted>2023-02-16T13:42:02Z</cp:lastPrinted>
  <dcterms:created xsi:type="dcterms:W3CDTF">2023-02-06T15:37:57Z</dcterms:created>
  <dcterms:modified xsi:type="dcterms:W3CDTF">2023-09-07T18:42:47Z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19d2d1a9-e6aa-42b5-8e71-8205f35d589c</vt:lpwstr>
  </property>
</Properties>
</file>