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taffkyschools.sharepoint.com/sites/kde/fin/KIDS Finance Library/"/>
    </mc:Choice>
  </mc:AlternateContent>
  <xr:revisionPtr revIDLastSave="35" documentId="8_{065E8BD3-E8F0-4DC1-9DB1-2B4A9C014576}" xr6:coauthVersionLast="47" xr6:coauthVersionMax="47" xr10:uidLastSave="{DAEC3568-6395-42FC-8577-A6561115C846}"/>
  <bookViews>
    <workbookView xWindow="-15120" yWindow="-16320" windowWidth="29040" windowHeight="15840" xr2:uid="{00000000-000D-0000-FFFF-FFFF00000000}"/>
  </bookViews>
  <sheets>
    <sheet name="School Year Summary" sheetId="14" r:id="rId1"/>
    <sheet name="1st Qtr" sheetId="15" r:id="rId2"/>
    <sheet name="2nd Qtr" sheetId="16" r:id="rId3"/>
    <sheet name="3rd Qtr" sheetId="17" r:id="rId4"/>
    <sheet name="4th Qtr" sheetId="18" r:id="rId5"/>
  </sheets>
  <definedNames>
    <definedName name="_xlnm.Print_Area" localSheetId="1">'1st Qtr'!$A$1:$G$195</definedName>
    <definedName name="_xlnm.Print_Area" localSheetId="2">'2nd Qtr'!$A$1:$G$195</definedName>
    <definedName name="_xlnm.Print_Area" localSheetId="3">'3rd Qtr'!$A$1:$G$195</definedName>
    <definedName name="_xlnm.Print_Area" localSheetId="4">'4th Qtr'!$A$1:$G$195</definedName>
    <definedName name="_xlnm.Print_Area" localSheetId="0">'School Year Summary'!$A$1:$G$195</definedName>
    <definedName name="_xlnm.Print_Titles" localSheetId="1">'1st Qtr'!$1:$5</definedName>
    <definedName name="_xlnm.Print_Titles" localSheetId="2">'2nd Qtr'!$1:$5</definedName>
    <definedName name="_xlnm.Print_Titles" localSheetId="3">'3rd Qtr'!$1:$5</definedName>
    <definedName name="_xlnm.Print_Titles" localSheetId="4">'4th Qtr'!$1:$5</definedName>
    <definedName name="_xlnm.Print_Titles" localSheetId="0">'School Year Summary'!$1:$5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6" i="18" l="1"/>
  <c r="C195" i="14" l="1"/>
  <c r="E184" i="15" l="1"/>
  <c r="D183" i="14" l="1"/>
  <c r="D182" i="14"/>
  <c r="D181" i="14"/>
  <c r="D180" i="14"/>
  <c r="D179" i="14"/>
  <c r="D178" i="14"/>
  <c r="D177" i="14"/>
  <c r="D176" i="14"/>
  <c r="D175" i="14"/>
  <c r="D174" i="14"/>
  <c r="D173" i="14"/>
  <c r="D172" i="14"/>
  <c r="D171" i="14"/>
  <c r="D170" i="14"/>
  <c r="D169" i="14"/>
  <c r="D168" i="14"/>
  <c r="D167" i="14"/>
  <c r="D166" i="14"/>
  <c r="D165" i="14"/>
  <c r="D164" i="14"/>
  <c r="D163" i="14"/>
  <c r="D162" i="14"/>
  <c r="D161" i="14"/>
  <c r="D160" i="14"/>
  <c r="D159" i="14"/>
  <c r="D158" i="14"/>
  <c r="D157" i="14"/>
  <c r="D156" i="14"/>
  <c r="D155" i="14"/>
  <c r="D154" i="14"/>
  <c r="D153" i="14"/>
  <c r="D152" i="14"/>
  <c r="D151" i="14"/>
  <c r="D150" i="14"/>
  <c r="D149" i="14"/>
  <c r="D148" i="14"/>
  <c r="D147" i="14"/>
  <c r="D146" i="14"/>
  <c r="D145" i="14"/>
  <c r="D144" i="14"/>
  <c r="D143" i="14"/>
  <c r="D142" i="14"/>
  <c r="D141" i="14"/>
  <c r="D140" i="14"/>
  <c r="D139" i="14"/>
  <c r="D138" i="14"/>
  <c r="D137" i="14"/>
  <c r="D136" i="14"/>
  <c r="D135" i="14"/>
  <c r="D134" i="14"/>
  <c r="D133" i="14"/>
  <c r="D132" i="14"/>
  <c r="D131" i="14"/>
  <c r="D130" i="14"/>
  <c r="D129" i="14"/>
  <c r="D128" i="14"/>
  <c r="D127" i="14"/>
  <c r="D126" i="14"/>
  <c r="D125" i="14"/>
  <c r="D124" i="14"/>
  <c r="D123" i="14"/>
  <c r="D122" i="14"/>
  <c r="D121" i="14"/>
  <c r="D120" i="14"/>
  <c r="D119" i="14"/>
  <c r="D118" i="14"/>
  <c r="D117" i="14"/>
  <c r="D116" i="14"/>
  <c r="D115" i="14"/>
  <c r="D114" i="14"/>
  <c r="D113" i="14"/>
  <c r="D112" i="14"/>
  <c r="D111" i="14"/>
  <c r="D110" i="14"/>
  <c r="D109" i="14"/>
  <c r="D108" i="14"/>
  <c r="D107" i="14"/>
  <c r="D106" i="14"/>
  <c r="D105" i="14"/>
  <c r="D104" i="14"/>
  <c r="D103" i="14"/>
  <c r="D102" i="14"/>
  <c r="D101" i="14"/>
  <c r="D100" i="14"/>
  <c r="D99" i="14"/>
  <c r="D98" i="14"/>
  <c r="D97" i="14"/>
  <c r="D96" i="14"/>
  <c r="D95" i="14"/>
  <c r="D94" i="14"/>
  <c r="D93" i="14"/>
  <c r="D92" i="14"/>
  <c r="D91" i="14"/>
  <c r="D90" i="14"/>
  <c r="D89" i="14"/>
  <c r="D88" i="14"/>
  <c r="D87" i="14"/>
  <c r="D86" i="14"/>
  <c r="D85" i="14"/>
  <c r="D84" i="14"/>
  <c r="D83" i="14"/>
  <c r="D82" i="14"/>
  <c r="D81" i="14"/>
  <c r="D80" i="14"/>
  <c r="D79" i="14"/>
  <c r="D78" i="14"/>
  <c r="D77" i="14"/>
  <c r="D76" i="14"/>
  <c r="D75" i="14"/>
  <c r="D74" i="14"/>
  <c r="D73" i="14"/>
  <c r="D72" i="14"/>
  <c r="D71" i="14"/>
  <c r="D70" i="14"/>
  <c r="D69" i="14"/>
  <c r="D68" i="14"/>
  <c r="D67" i="14"/>
  <c r="D66" i="14"/>
  <c r="D65" i="14"/>
  <c r="D64" i="14"/>
  <c r="D63" i="14"/>
  <c r="D62" i="14"/>
  <c r="D61" i="14"/>
  <c r="D60" i="14"/>
  <c r="D59" i="14"/>
  <c r="D58" i="14"/>
  <c r="D57" i="14"/>
  <c r="D56" i="14"/>
  <c r="D55" i="14"/>
  <c r="D54" i="14"/>
  <c r="D53" i="14"/>
  <c r="D52" i="14"/>
  <c r="D51" i="14"/>
  <c r="D50" i="14"/>
  <c r="D49" i="14"/>
  <c r="D48" i="14"/>
  <c r="D47" i="14"/>
  <c r="D46" i="14"/>
  <c r="D45" i="14"/>
  <c r="D44" i="14"/>
  <c r="D43" i="14"/>
  <c r="D42" i="14"/>
  <c r="D41" i="14"/>
  <c r="D40" i="14"/>
  <c r="D39" i="14"/>
  <c r="D38" i="14"/>
  <c r="D37" i="14"/>
  <c r="D36" i="14"/>
  <c r="D35" i="14"/>
  <c r="D34" i="14"/>
  <c r="D33" i="14"/>
  <c r="D32" i="14"/>
  <c r="D31" i="14"/>
  <c r="D30" i="14"/>
  <c r="D29" i="14"/>
  <c r="D28" i="14"/>
  <c r="D27" i="14"/>
  <c r="D26" i="14"/>
  <c r="D25" i="14"/>
  <c r="D24" i="14"/>
  <c r="D23" i="14"/>
  <c r="D22" i="14"/>
  <c r="D21" i="14"/>
  <c r="D20" i="14"/>
  <c r="D19" i="14"/>
  <c r="D18" i="14"/>
  <c r="D17" i="14"/>
  <c r="D16" i="14"/>
  <c r="D15" i="14"/>
  <c r="D14" i="14"/>
  <c r="D13" i="14"/>
  <c r="D12" i="14"/>
  <c r="D11" i="14"/>
  <c r="D10" i="14"/>
  <c r="D9" i="14"/>
  <c r="D8" i="14"/>
  <c r="D7" i="14"/>
  <c r="D6" i="14"/>
  <c r="D184" i="16"/>
  <c r="D184" i="17"/>
  <c r="D184" i="18"/>
  <c r="D184" i="15"/>
  <c r="D184" i="14" l="1"/>
  <c r="G183" i="18"/>
  <c r="G182" i="18"/>
  <c r="G181" i="18"/>
  <c r="G180" i="18"/>
  <c r="G179" i="18"/>
  <c r="G178" i="18"/>
  <c r="G177" i="18"/>
  <c r="G176" i="18"/>
  <c r="G175" i="18"/>
  <c r="G174" i="18"/>
  <c r="G173" i="18"/>
  <c r="G172" i="18"/>
  <c r="G171" i="18"/>
  <c r="G170" i="18"/>
  <c r="G169" i="18"/>
  <c r="G168" i="18"/>
  <c r="G167" i="18"/>
  <c r="G166" i="18"/>
  <c r="G165" i="18"/>
  <c r="G164" i="18"/>
  <c r="G163" i="18"/>
  <c r="G162" i="18"/>
  <c r="G161" i="18"/>
  <c r="G160" i="18"/>
  <c r="G159" i="18"/>
  <c r="G158" i="18"/>
  <c r="G157" i="18"/>
  <c r="G156" i="18"/>
  <c r="G155" i="18"/>
  <c r="G154" i="18"/>
  <c r="G153" i="18"/>
  <c r="G152" i="18"/>
  <c r="G151" i="18"/>
  <c r="G150" i="18"/>
  <c r="G149" i="18"/>
  <c r="G148" i="18"/>
  <c r="G147" i="18"/>
  <c r="G146" i="18"/>
  <c r="G145" i="18"/>
  <c r="G144" i="18"/>
  <c r="G143" i="18"/>
  <c r="G142" i="18"/>
  <c r="G141" i="18"/>
  <c r="G140" i="18"/>
  <c r="G139" i="18"/>
  <c r="G138" i="18"/>
  <c r="G137" i="18"/>
  <c r="G136" i="18"/>
  <c r="G135" i="18"/>
  <c r="G134" i="18"/>
  <c r="G133" i="18"/>
  <c r="G132" i="18"/>
  <c r="G131" i="18"/>
  <c r="G130" i="18"/>
  <c r="G129" i="18"/>
  <c r="G128" i="18"/>
  <c r="G127" i="18"/>
  <c r="G126" i="18"/>
  <c r="G125" i="18"/>
  <c r="G124" i="18"/>
  <c r="G123" i="18"/>
  <c r="G122" i="18"/>
  <c r="G121" i="18"/>
  <c r="G120" i="18"/>
  <c r="G119" i="18"/>
  <c r="G118" i="18"/>
  <c r="G117" i="18"/>
  <c r="G116" i="18"/>
  <c r="G115" i="18"/>
  <c r="G114" i="18"/>
  <c r="G113" i="18"/>
  <c r="G112" i="18"/>
  <c r="G111" i="18"/>
  <c r="G110" i="18"/>
  <c r="G109" i="18"/>
  <c r="G108" i="18"/>
  <c r="G107" i="18"/>
  <c r="G106" i="18"/>
  <c r="G105" i="18"/>
  <c r="G104" i="18"/>
  <c r="G103" i="18"/>
  <c r="G102" i="18"/>
  <c r="G101" i="18"/>
  <c r="G100" i="18"/>
  <c r="G99" i="18"/>
  <c r="G98" i="18"/>
  <c r="G97" i="18"/>
  <c r="G96" i="18"/>
  <c r="G95" i="18"/>
  <c r="G94" i="18"/>
  <c r="G93" i="18"/>
  <c r="G92" i="18"/>
  <c r="G91" i="18"/>
  <c r="G90" i="18"/>
  <c r="G89" i="18"/>
  <c r="G88" i="18"/>
  <c r="G87" i="18"/>
  <c r="G86" i="18"/>
  <c r="G85" i="18"/>
  <c r="G84" i="18"/>
  <c r="G83" i="18"/>
  <c r="G82" i="18"/>
  <c r="G81" i="18"/>
  <c r="G80" i="18"/>
  <c r="G79" i="18"/>
  <c r="G78" i="18"/>
  <c r="G77" i="18"/>
  <c r="G76" i="18"/>
  <c r="G75" i="18"/>
  <c r="G74" i="18"/>
  <c r="G73" i="18"/>
  <c r="G72" i="18"/>
  <c r="G71" i="18"/>
  <c r="G70" i="18"/>
  <c r="G69" i="18"/>
  <c r="G68" i="18"/>
  <c r="G67" i="18"/>
  <c r="G66" i="18"/>
  <c r="G65" i="18"/>
  <c r="G64" i="18"/>
  <c r="G63" i="18"/>
  <c r="G62" i="18"/>
  <c r="G61" i="18"/>
  <c r="G60" i="18"/>
  <c r="G59" i="18"/>
  <c r="G58" i="18"/>
  <c r="G57" i="18"/>
  <c r="G56" i="18"/>
  <c r="G55" i="18"/>
  <c r="G54" i="18"/>
  <c r="G53" i="18"/>
  <c r="G52" i="18"/>
  <c r="G51" i="18"/>
  <c r="G50" i="18"/>
  <c r="G49" i="18"/>
  <c r="G48" i="18"/>
  <c r="G47" i="18"/>
  <c r="G46" i="18"/>
  <c r="G45" i="18"/>
  <c r="G44" i="18"/>
  <c r="G43" i="18"/>
  <c r="G42" i="18"/>
  <c r="G41" i="18"/>
  <c r="G40" i="18"/>
  <c r="G39" i="18"/>
  <c r="G38" i="18"/>
  <c r="G37" i="18"/>
  <c r="G36" i="18"/>
  <c r="G35" i="18"/>
  <c r="G34" i="18"/>
  <c r="G33" i="18"/>
  <c r="G32" i="18"/>
  <c r="G31" i="18"/>
  <c r="G30" i="18"/>
  <c r="G29" i="18"/>
  <c r="G28" i="18"/>
  <c r="G27" i="18"/>
  <c r="G26" i="18"/>
  <c r="G25" i="18"/>
  <c r="G24" i="18"/>
  <c r="G23" i="18"/>
  <c r="G22" i="18"/>
  <c r="G21" i="18"/>
  <c r="G20" i="18"/>
  <c r="G19" i="18"/>
  <c r="G18" i="18"/>
  <c r="G17" i="18"/>
  <c r="G16" i="18"/>
  <c r="G15" i="18"/>
  <c r="G14" i="18"/>
  <c r="G13" i="18"/>
  <c r="G12" i="18"/>
  <c r="G11" i="18"/>
  <c r="G10" i="18"/>
  <c r="G9" i="18"/>
  <c r="G8" i="18"/>
  <c r="G7" i="18"/>
  <c r="A2" i="18"/>
  <c r="G183" i="17"/>
  <c r="G182" i="17"/>
  <c r="G181" i="17"/>
  <c r="G180" i="17"/>
  <c r="G179" i="17"/>
  <c r="G178" i="17"/>
  <c r="G177" i="17"/>
  <c r="G176" i="17"/>
  <c r="G175" i="17"/>
  <c r="G174" i="17"/>
  <c r="G173" i="17"/>
  <c r="G172" i="17"/>
  <c r="G171" i="17"/>
  <c r="G170" i="17"/>
  <c r="G169" i="17"/>
  <c r="G168" i="17"/>
  <c r="G167" i="17"/>
  <c r="G166" i="17"/>
  <c r="G165" i="17"/>
  <c r="G164" i="17"/>
  <c r="G163" i="17"/>
  <c r="G162" i="17"/>
  <c r="G161" i="17"/>
  <c r="G160" i="17"/>
  <c r="G159" i="17"/>
  <c r="G158" i="17"/>
  <c r="G157" i="17"/>
  <c r="G156" i="17"/>
  <c r="G155" i="17"/>
  <c r="G154" i="17"/>
  <c r="G153" i="17"/>
  <c r="G152" i="17"/>
  <c r="G151" i="17"/>
  <c r="G150" i="17"/>
  <c r="G149" i="17"/>
  <c r="G148" i="17"/>
  <c r="G147" i="17"/>
  <c r="G146" i="17"/>
  <c r="G145" i="17"/>
  <c r="G144" i="17"/>
  <c r="G143" i="17"/>
  <c r="G142" i="17"/>
  <c r="G141" i="17"/>
  <c r="G140" i="17"/>
  <c r="G139" i="17"/>
  <c r="G138" i="17"/>
  <c r="G137" i="17"/>
  <c r="G136" i="17"/>
  <c r="G135" i="17"/>
  <c r="G134" i="17"/>
  <c r="G133" i="17"/>
  <c r="G132" i="17"/>
  <c r="G131" i="17"/>
  <c r="G130" i="17"/>
  <c r="G129" i="17"/>
  <c r="G128" i="17"/>
  <c r="G127" i="17"/>
  <c r="G126" i="17"/>
  <c r="G125" i="17"/>
  <c r="G124" i="17"/>
  <c r="G123" i="17"/>
  <c r="G122" i="17"/>
  <c r="G121" i="17"/>
  <c r="G120" i="17"/>
  <c r="G119" i="17"/>
  <c r="G118" i="17"/>
  <c r="G117" i="17"/>
  <c r="G116" i="17"/>
  <c r="G115" i="17"/>
  <c r="G114" i="17"/>
  <c r="G113" i="17"/>
  <c r="G112" i="17"/>
  <c r="G111" i="17"/>
  <c r="G110" i="17"/>
  <c r="G109" i="17"/>
  <c r="G108" i="17"/>
  <c r="G107" i="17"/>
  <c r="G106" i="17"/>
  <c r="G105" i="17"/>
  <c r="G104" i="17"/>
  <c r="G103" i="17"/>
  <c r="G102" i="17"/>
  <c r="G101" i="17"/>
  <c r="G100" i="17"/>
  <c r="G99" i="17"/>
  <c r="G98" i="17"/>
  <c r="G97" i="17"/>
  <c r="G96" i="17"/>
  <c r="G95" i="17"/>
  <c r="G94" i="17"/>
  <c r="G93" i="17"/>
  <c r="G92" i="17"/>
  <c r="G91" i="17"/>
  <c r="G90" i="17"/>
  <c r="G89" i="17"/>
  <c r="G88" i="17"/>
  <c r="G87" i="17"/>
  <c r="G86" i="17"/>
  <c r="G85" i="17"/>
  <c r="G84" i="17"/>
  <c r="G83" i="17"/>
  <c r="G82" i="17"/>
  <c r="G81" i="17"/>
  <c r="G80" i="17"/>
  <c r="G79" i="17"/>
  <c r="G78" i="17"/>
  <c r="G77" i="17"/>
  <c r="G76" i="17"/>
  <c r="G75" i="17"/>
  <c r="G74" i="17"/>
  <c r="G73" i="17"/>
  <c r="G72" i="17"/>
  <c r="G71" i="17"/>
  <c r="G70" i="17"/>
  <c r="G69" i="17"/>
  <c r="G68" i="17"/>
  <c r="G67" i="17"/>
  <c r="G66" i="17"/>
  <c r="G65" i="17"/>
  <c r="G64" i="17"/>
  <c r="G63" i="17"/>
  <c r="G62" i="17"/>
  <c r="G61" i="17"/>
  <c r="G60" i="17"/>
  <c r="G59" i="17"/>
  <c r="G58" i="17"/>
  <c r="G57" i="17"/>
  <c r="G56" i="17"/>
  <c r="G55" i="17"/>
  <c r="G54" i="17"/>
  <c r="G53" i="17"/>
  <c r="G52" i="17"/>
  <c r="G51" i="17"/>
  <c r="G50" i="17"/>
  <c r="G49" i="17"/>
  <c r="G48" i="17"/>
  <c r="G47" i="17"/>
  <c r="G46" i="17"/>
  <c r="G45" i="17"/>
  <c r="G44" i="17"/>
  <c r="G43" i="17"/>
  <c r="G42" i="17"/>
  <c r="G41" i="17"/>
  <c r="G40" i="17"/>
  <c r="G39" i="17"/>
  <c r="G38" i="17"/>
  <c r="G37" i="17"/>
  <c r="G36" i="17"/>
  <c r="G35" i="17"/>
  <c r="G34" i="17"/>
  <c r="G33" i="17"/>
  <c r="G32" i="17"/>
  <c r="G31" i="17"/>
  <c r="G30" i="17"/>
  <c r="G29" i="17"/>
  <c r="G28" i="17"/>
  <c r="G27" i="17"/>
  <c r="G26" i="17"/>
  <c r="G25" i="17"/>
  <c r="G24" i="17"/>
  <c r="G23" i="17"/>
  <c r="G22" i="17"/>
  <c r="G21" i="17"/>
  <c r="G20" i="17"/>
  <c r="G19" i="17"/>
  <c r="G18" i="17"/>
  <c r="G17" i="17"/>
  <c r="G16" i="17"/>
  <c r="G15" i="17"/>
  <c r="G14" i="17"/>
  <c r="G13" i="17"/>
  <c r="G12" i="17"/>
  <c r="G11" i="17"/>
  <c r="G10" i="17"/>
  <c r="G9" i="17"/>
  <c r="G8" i="17"/>
  <c r="G7" i="17"/>
  <c r="G6" i="17"/>
  <c r="A2" i="17"/>
  <c r="G183" i="16"/>
  <c r="G182" i="16"/>
  <c r="G181" i="16"/>
  <c r="G180" i="16"/>
  <c r="G179" i="16"/>
  <c r="G178" i="16"/>
  <c r="G177" i="16"/>
  <c r="G176" i="16"/>
  <c r="G175" i="16"/>
  <c r="G174" i="16"/>
  <c r="G173" i="16"/>
  <c r="G172" i="16"/>
  <c r="G171" i="16"/>
  <c r="G170" i="16"/>
  <c r="G169" i="16"/>
  <c r="G168" i="16"/>
  <c r="G167" i="16"/>
  <c r="G166" i="16"/>
  <c r="G165" i="16"/>
  <c r="G164" i="16"/>
  <c r="G163" i="16"/>
  <c r="G162" i="16"/>
  <c r="G161" i="16"/>
  <c r="G160" i="16"/>
  <c r="G159" i="16"/>
  <c r="G158" i="16"/>
  <c r="G157" i="16"/>
  <c r="G156" i="16"/>
  <c r="G155" i="16"/>
  <c r="G154" i="16"/>
  <c r="G153" i="16"/>
  <c r="G152" i="16"/>
  <c r="G151" i="16"/>
  <c r="G150" i="16"/>
  <c r="G149" i="16"/>
  <c r="G148" i="16"/>
  <c r="G147" i="16"/>
  <c r="G146" i="16"/>
  <c r="G145" i="16"/>
  <c r="G144" i="16"/>
  <c r="G143" i="16"/>
  <c r="G142" i="16"/>
  <c r="G141" i="16"/>
  <c r="G140" i="16"/>
  <c r="G139" i="16"/>
  <c r="G138" i="16"/>
  <c r="G137" i="16"/>
  <c r="G136" i="16"/>
  <c r="G135" i="16"/>
  <c r="G134" i="16"/>
  <c r="G133" i="16"/>
  <c r="G132" i="16"/>
  <c r="G131" i="16"/>
  <c r="G130" i="16"/>
  <c r="G129" i="16"/>
  <c r="G128" i="16"/>
  <c r="G127" i="16"/>
  <c r="G126" i="16"/>
  <c r="G125" i="16"/>
  <c r="G124" i="16"/>
  <c r="G123" i="16"/>
  <c r="G122" i="16"/>
  <c r="G121" i="16"/>
  <c r="G120" i="16"/>
  <c r="G119" i="16"/>
  <c r="G118" i="16"/>
  <c r="G117" i="16"/>
  <c r="G116" i="16"/>
  <c r="G115" i="16"/>
  <c r="G114" i="16"/>
  <c r="G113" i="16"/>
  <c r="G112" i="16"/>
  <c r="G111" i="16"/>
  <c r="G110" i="16"/>
  <c r="G109" i="16"/>
  <c r="G108" i="16"/>
  <c r="G107" i="16"/>
  <c r="G106" i="16"/>
  <c r="G105" i="16"/>
  <c r="G104" i="16"/>
  <c r="G103" i="16"/>
  <c r="G102" i="16"/>
  <c r="G101" i="16"/>
  <c r="G100" i="16"/>
  <c r="G99" i="16"/>
  <c r="G98" i="16"/>
  <c r="G97" i="16"/>
  <c r="G96" i="16"/>
  <c r="G95" i="16"/>
  <c r="G94" i="16"/>
  <c r="G93" i="16"/>
  <c r="G92" i="16"/>
  <c r="G91" i="16"/>
  <c r="G90" i="16"/>
  <c r="G89" i="16"/>
  <c r="G88" i="16"/>
  <c r="G87" i="16"/>
  <c r="G86" i="16"/>
  <c r="G85" i="16"/>
  <c r="G84" i="16"/>
  <c r="G83" i="16"/>
  <c r="G82" i="16"/>
  <c r="G81" i="16"/>
  <c r="G80" i="16"/>
  <c r="G79" i="16"/>
  <c r="G78" i="16"/>
  <c r="G77" i="16"/>
  <c r="G76" i="16"/>
  <c r="G75" i="16"/>
  <c r="G74" i="16"/>
  <c r="G73" i="16"/>
  <c r="G72" i="16"/>
  <c r="G71" i="16"/>
  <c r="G70" i="16"/>
  <c r="G69" i="16"/>
  <c r="G68" i="16"/>
  <c r="G67" i="16"/>
  <c r="G66" i="16"/>
  <c r="G65" i="16"/>
  <c r="G64" i="16"/>
  <c r="G63" i="16"/>
  <c r="G62" i="16"/>
  <c r="G61" i="16"/>
  <c r="G60" i="16"/>
  <c r="G59" i="16"/>
  <c r="G58" i="16"/>
  <c r="G57" i="16"/>
  <c r="G56" i="16"/>
  <c r="G55" i="16"/>
  <c r="G54" i="16"/>
  <c r="G53" i="16"/>
  <c r="G52" i="16"/>
  <c r="G51" i="16"/>
  <c r="G50" i="16"/>
  <c r="G49" i="16"/>
  <c r="G48" i="16"/>
  <c r="G47" i="16"/>
  <c r="G46" i="16"/>
  <c r="G45" i="16"/>
  <c r="G44" i="16"/>
  <c r="G43" i="16"/>
  <c r="G42" i="16"/>
  <c r="G41" i="16"/>
  <c r="G40" i="16"/>
  <c r="G39" i="16"/>
  <c r="G38" i="16"/>
  <c r="G37" i="16"/>
  <c r="G36" i="16"/>
  <c r="G35" i="16"/>
  <c r="G34" i="16"/>
  <c r="G33" i="16"/>
  <c r="G32" i="16"/>
  <c r="G31" i="16"/>
  <c r="G30" i="16"/>
  <c r="G29" i="16"/>
  <c r="G28" i="16"/>
  <c r="G27" i="16"/>
  <c r="G26" i="16"/>
  <c r="G25" i="16"/>
  <c r="G24" i="16"/>
  <c r="G23" i="16"/>
  <c r="G22" i="16"/>
  <c r="G21" i="16"/>
  <c r="G20" i="16"/>
  <c r="G19" i="16"/>
  <c r="G18" i="16"/>
  <c r="G17" i="16"/>
  <c r="G16" i="16"/>
  <c r="G15" i="16"/>
  <c r="G14" i="16"/>
  <c r="G13" i="16"/>
  <c r="G12" i="16"/>
  <c r="G11" i="16"/>
  <c r="G10" i="16"/>
  <c r="G9" i="16"/>
  <c r="G8" i="16"/>
  <c r="G7" i="16"/>
  <c r="G6" i="16"/>
  <c r="A2" i="16"/>
  <c r="G183" i="15"/>
  <c r="G182" i="15"/>
  <c r="G181" i="15"/>
  <c r="G180" i="15"/>
  <c r="G179" i="15"/>
  <c r="G178" i="15"/>
  <c r="G177" i="15"/>
  <c r="G176" i="15"/>
  <c r="G175" i="15"/>
  <c r="G174" i="15"/>
  <c r="G173" i="15"/>
  <c r="G172" i="15"/>
  <c r="G171" i="15"/>
  <c r="G170" i="15"/>
  <c r="G169" i="15"/>
  <c r="G168" i="15"/>
  <c r="G167" i="15"/>
  <c r="G166" i="15"/>
  <c r="G165" i="15"/>
  <c r="G164" i="15"/>
  <c r="G163" i="15"/>
  <c r="G162" i="15"/>
  <c r="G161" i="15"/>
  <c r="G160" i="15"/>
  <c r="G159" i="15"/>
  <c r="G158" i="15"/>
  <c r="G157" i="15"/>
  <c r="G156" i="15"/>
  <c r="G155" i="15"/>
  <c r="G154" i="15"/>
  <c r="G153" i="15"/>
  <c r="G152" i="15"/>
  <c r="G151" i="15"/>
  <c r="G150" i="15"/>
  <c r="G149" i="15"/>
  <c r="G148" i="15"/>
  <c r="G147" i="15"/>
  <c r="G146" i="15"/>
  <c r="G145" i="15"/>
  <c r="G144" i="15"/>
  <c r="G143" i="15"/>
  <c r="G142" i="15"/>
  <c r="G141" i="15"/>
  <c r="G140" i="15"/>
  <c r="G139" i="15"/>
  <c r="G138" i="15"/>
  <c r="G137" i="15"/>
  <c r="G136" i="15"/>
  <c r="G135" i="15"/>
  <c r="G134" i="15"/>
  <c r="G133" i="15"/>
  <c r="G132" i="15"/>
  <c r="G131" i="15"/>
  <c r="G130" i="15"/>
  <c r="G129" i="15"/>
  <c r="G128" i="15"/>
  <c r="G127" i="15"/>
  <c r="G126" i="15"/>
  <c r="G125" i="15"/>
  <c r="G124" i="15"/>
  <c r="G123" i="15"/>
  <c r="G122" i="15"/>
  <c r="G121" i="15"/>
  <c r="G120" i="15"/>
  <c r="G119" i="15"/>
  <c r="G118" i="15"/>
  <c r="G117" i="15"/>
  <c r="G116" i="15"/>
  <c r="G115" i="15"/>
  <c r="G114" i="15"/>
  <c r="G113" i="15"/>
  <c r="G112" i="15"/>
  <c r="G111" i="15"/>
  <c r="G110" i="15"/>
  <c r="G109" i="15"/>
  <c r="G108" i="15"/>
  <c r="G107" i="15"/>
  <c r="G106" i="15"/>
  <c r="G105" i="15"/>
  <c r="G104" i="15"/>
  <c r="G103" i="15"/>
  <c r="G102" i="15"/>
  <c r="G101" i="15"/>
  <c r="G100" i="15"/>
  <c r="G99" i="15"/>
  <c r="G98" i="15"/>
  <c r="G97" i="15"/>
  <c r="G96" i="15"/>
  <c r="G95" i="15"/>
  <c r="G94" i="15"/>
  <c r="G93" i="15"/>
  <c r="G92" i="15"/>
  <c r="G91" i="15"/>
  <c r="G90" i="15"/>
  <c r="G89" i="15"/>
  <c r="G88" i="15"/>
  <c r="G87" i="15"/>
  <c r="G86" i="15"/>
  <c r="G85" i="15"/>
  <c r="G84" i="15"/>
  <c r="G83" i="15"/>
  <c r="G82" i="15"/>
  <c r="G81" i="15"/>
  <c r="G80" i="15"/>
  <c r="G79" i="15"/>
  <c r="G78" i="15"/>
  <c r="G77" i="15"/>
  <c r="G76" i="15"/>
  <c r="G75" i="15"/>
  <c r="G74" i="15"/>
  <c r="G73" i="15"/>
  <c r="G72" i="15"/>
  <c r="G71" i="15"/>
  <c r="G70" i="15"/>
  <c r="G69" i="15"/>
  <c r="G68" i="15"/>
  <c r="G67" i="15"/>
  <c r="G66" i="15"/>
  <c r="G65" i="15"/>
  <c r="G64" i="15"/>
  <c r="G63" i="15"/>
  <c r="G62" i="15"/>
  <c r="G61" i="15"/>
  <c r="G60" i="15"/>
  <c r="G59" i="15"/>
  <c r="G58" i="15"/>
  <c r="G57" i="15"/>
  <c r="G56" i="15"/>
  <c r="G55" i="15"/>
  <c r="G54" i="15"/>
  <c r="G53" i="15"/>
  <c r="G52" i="15"/>
  <c r="G51" i="15"/>
  <c r="G50" i="15"/>
  <c r="G49" i="15"/>
  <c r="G48" i="15"/>
  <c r="G47" i="15"/>
  <c r="G46" i="15"/>
  <c r="G45" i="15"/>
  <c r="G44" i="15"/>
  <c r="G43" i="15"/>
  <c r="G42" i="15"/>
  <c r="G41" i="15"/>
  <c r="G40" i="15"/>
  <c r="G39" i="15"/>
  <c r="G38" i="15"/>
  <c r="G37" i="15"/>
  <c r="G36" i="15"/>
  <c r="G35" i="15"/>
  <c r="G34" i="15"/>
  <c r="G33" i="15"/>
  <c r="G32" i="15"/>
  <c r="G31" i="15"/>
  <c r="G30" i="15"/>
  <c r="G29" i="15"/>
  <c r="G28" i="15"/>
  <c r="G27" i="15"/>
  <c r="G26" i="15"/>
  <c r="G25" i="15"/>
  <c r="G24" i="15"/>
  <c r="G23" i="15"/>
  <c r="G22" i="15"/>
  <c r="G21" i="15"/>
  <c r="G20" i="15"/>
  <c r="G19" i="15"/>
  <c r="G18" i="15"/>
  <c r="G17" i="15"/>
  <c r="G16" i="15"/>
  <c r="G15" i="15"/>
  <c r="G14" i="15"/>
  <c r="G13" i="15"/>
  <c r="G12" i="15"/>
  <c r="G11" i="15"/>
  <c r="G10" i="15"/>
  <c r="G9" i="15"/>
  <c r="G8" i="15"/>
  <c r="G7" i="15"/>
  <c r="G6" i="15"/>
  <c r="A2" i="15"/>
  <c r="G184" i="17" l="1"/>
  <c r="G184" i="16"/>
  <c r="G184" i="18"/>
  <c r="G184" i="15"/>
  <c r="F183" i="14" l="1"/>
  <c r="E183" i="14"/>
  <c r="C183" i="14"/>
  <c r="F182" i="14"/>
  <c r="E182" i="14"/>
  <c r="C182" i="14"/>
  <c r="F181" i="14"/>
  <c r="E181" i="14"/>
  <c r="C181" i="14"/>
  <c r="F180" i="14"/>
  <c r="E180" i="14"/>
  <c r="C180" i="14"/>
  <c r="F179" i="14"/>
  <c r="E179" i="14"/>
  <c r="C179" i="14"/>
  <c r="F178" i="14"/>
  <c r="E178" i="14"/>
  <c r="C178" i="14"/>
  <c r="F177" i="14"/>
  <c r="E177" i="14"/>
  <c r="C177" i="14"/>
  <c r="F176" i="14"/>
  <c r="E176" i="14"/>
  <c r="C176" i="14"/>
  <c r="F175" i="14"/>
  <c r="E175" i="14"/>
  <c r="C175" i="14"/>
  <c r="F174" i="14"/>
  <c r="E174" i="14"/>
  <c r="C174" i="14"/>
  <c r="F173" i="14"/>
  <c r="E173" i="14"/>
  <c r="C173" i="14"/>
  <c r="F172" i="14"/>
  <c r="E172" i="14"/>
  <c r="C172" i="14"/>
  <c r="F171" i="14"/>
  <c r="E171" i="14"/>
  <c r="C171" i="14"/>
  <c r="F170" i="14"/>
  <c r="E170" i="14"/>
  <c r="C170" i="14"/>
  <c r="F169" i="14"/>
  <c r="E169" i="14"/>
  <c r="C169" i="14"/>
  <c r="F168" i="14"/>
  <c r="E168" i="14"/>
  <c r="C168" i="14"/>
  <c r="F167" i="14"/>
  <c r="E167" i="14"/>
  <c r="C167" i="14"/>
  <c r="F166" i="14"/>
  <c r="E166" i="14"/>
  <c r="C166" i="14"/>
  <c r="F165" i="14"/>
  <c r="E165" i="14"/>
  <c r="C165" i="14"/>
  <c r="F164" i="14"/>
  <c r="E164" i="14"/>
  <c r="C164" i="14"/>
  <c r="F163" i="14"/>
  <c r="E163" i="14"/>
  <c r="C163" i="14"/>
  <c r="F162" i="14"/>
  <c r="E162" i="14"/>
  <c r="C162" i="14"/>
  <c r="F161" i="14"/>
  <c r="E161" i="14"/>
  <c r="C161" i="14"/>
  <c r="F160" i="14"/>
  <c r="E160" i="14"/>
  <c r="C160" i="14"/>
  <c r="F159" i="14"/>
  <c r="E159" i="14"/>
  <c r="C159" i="14"/>
  <c r="F158" i="14"/>
  <c r="E158" i="14"/>
  <c r="C158" i="14"/>
  <c r="F157" i="14"/>
  <c r="E157" i="14"/>
  <c r="C157" i="14"/>
  <c r="F156" i="14"/>
  <c r="E156" i="14"/>
  <c r="C156" i="14"/>
  <c r="F155" i="14"/>
  <c r="E155" i="14"/>
  <c r="C155" i="14"/>
  <c r="F154" i="14"/>
  <c r="E154" i="14"/>
  <c r="C154" i="14"/>
  <c r="F153" i="14"/>
  <c r="E153" i="14"/>
  <c r="C153" i="14"/>
  <c r="F152" i="14"/>
  <c r="E152" i="14"/>
  <c r="C152" i="14"/>
  <c r="F151" i="14"/>
  <c r="E151" i="14"/>
  <c r="C151" i="14"/>
  <c r="F150" i="14"/>
  <c r="E150" i="14"/>
  <c r="C150" i="14"/>
  <c r="F149" i="14"/>
  <c r="E149" i="14"/>
  <c r="C149" i="14"/>
  <c r="F148" i="14"/>
  <c r="E148" i="14"/>
  <c r="C148" i="14"/>
  <c r="F147" i="14"/>
  <c r="E147" i="14"/>
  <c r="C147" i="14"/>
  <c r="F146" i="14"/>
  <c r="E146" i="14"/>
  <c r="C146" i="14"/>
  <c r="F145" i="14"/>
  <c r="E145" i="14"/>
  <c r="C145" i="14"/>
  <c r="F144" i="14"/>
  <c r="E144" i="14"/>
  <c r="C144" i="14"/>
  <c r="F143" i="14"/>
  <c r="E143" i="14"/>
  <c r="C143" i="14"/>
  <c r="F142" i="14"/>
  <c r="E142" i="14"/>
  <c r="C142" i="14"/>
  <c r="F141" i="14"/>
  <c r="E141" i="14"/>
  <c r="C141" i="14"/>
  <c r="F140" i="14"/>
  <c r="E140" i="14"/>
  <c r="C140" i="14"/>
  <c r="F139" i="14"/>
  <c r="E139" i="14"/>
  <c r="C139" i="14"/>
  <c r="F138" i="14"/>
  <c r="E138" i="14"/>
  <c r="C138" i="14"/>
  <c r="F137" i="14"/>
  <c r="E137" i="14"/>
  <c r="C137" i="14"/>
  <c r="F136" i="14"/>
  <c r="E136" i="14"/>
  <c r="C136" i="14"/>
  <c r="F135" i="14"/>
  <c r="E135" i="14"/>
  <c r="C135" i="14"/>
  <c r="F134" i="14"/>
  <c r="E134" i="14"/>
  <c r="C134" i="14"/>
  <c r="F133" i="14"/>
  <c r="E133" i="14"/>
  <c r="C133" i="14"/>
  <c r="F132" i="14"/>
  <c r="E132" i="14"/>
  <c r="C132" i="14"/>
  <c r="F131" i="14"/>
  <c r="E131" i="14"/>
  <c r="C131" i="14"/>
  <c r="F130" i="14"/>
  <c r="E130" i="14"/>
  <c r="C130" i="14"/>
  <c r="F129" i="14"/>
  <c r="E129" i="14"/>
  <c r="C129" i="14"/>
  <c r="F128" i="14"/>
  <c r="E128" i="14"/>
  <c r="C128" i="14"/>
  <c r="F127" i="14"/>
  <c r="E127" i="14"/>
  <c r="C127" i="14"/>
  <c r="F126" i="14"/>
  <c r="E126" i="14"/>
  <c r="C126" i="14"/>
  <c r="F125" i="14"/>
  <c r="E125" i="14"/>
  <c r="C125" i="14"/>
  <c r="F124" i="14"/>
  <c r="E124" i="14"/>
  <c r="C124" i="14"/>
  <c r="F123" i="14"/>
  <c r="E123" i="14"/>
  <c r="C123" i="14"/>
  <c r="F122" i="14"/>
  <c r="E122" i="14"/>
  <c r="C122" i="14"/>
  <c r="F121" i="14"/>
  <c r="E121" i="14"/>
  <c r="C121" i="14"/>
  <c r="F120" i="14"/>
  <c r="E120" i="14"/>
  <c r="C120" i="14"/>
  <c r="F119" i="14"/>
  <c r="E119" i="14"/>
  <c r="C119" i="14"/>
  <c r="F118" i="14"/>
  <c r="E118" i="14"/>
  <c r="C118" i="14"/>
  <c r="F117" i="14"/>
  <c r="E117" i="14"/>
  <c r="C117" i="14"/>
  <c r="F116" i="14"/>
  <c r="E116" i="14"/>
  <c r="C116" i="14"/>
  <c r="F115" i="14"/>
  <c r="E115" i="14"/>
  <c r="C115" i="14"/>
  <c r="F114" i="14"/>
  <c r="E114" i="14"/>
  <c r="C114" i="14"/>
  <c r="F113" i="14"/>
  <c r="E113" i="14"/>
  <c r="C113" i="14"/>
  <c r="F112" i="14"/>
  <c r="E112" i="14"/>
  <c r="C112" i="14"/>
  <c r="F111" i="14"/>
  <c r="E111" i="14"/>
  <c r="C111" i="14"/>
  <c r="F110" i="14"/>
  <c r="E110" i="14"/>
  <c r="C110" i="14"/>
  <c r="F109" i="14"/>
  <c r="E109" i="14"/>
  <c r="C109" i="14"/>
  <c r="F108" i="14"/>
  <c r="E108" i="14"/>
  <c r="C108" i="14"/>
  <c r="F107" i="14"/>
  <c r="E107" i="14"/>
  <c r="C107" i="14"/>
  <c r="F106" i="14"/>
  <c r="E106" i="14"/>
  <c r="C106" i="14"/>
  <c r="F105" i="14"/>
  <c r="E105" i="14"/>
  <c r="C105" i="14"/>
  <c r="F104" i="14"/>
  <c r="E104" i="14"/>
  <c r="C104" i="14"/>
  <c r="F103" i="14"/>
  <c r="E103" i="14"/>
  <c r="C103" i="14"/>
  <c r="F102" i="14"/>
  <c r="E102" i="14"/>
  <c r="C102" i="14"/>
  <c r="F101" i="14"/>
  <c r="E101" i="14"/>
  <c r="C101" i="14"/>
  <c r="F100" i="14"/>
  <c r="E100" i="14"/>
  <c r="C100" i="14"/>
  <c r="F99" i="14"/>
  <c r="E99" i="14"/>
  <c r="C99" i="14"/>
  <c r="F98" i="14"/>
  <c r="E98" i="14"/>
  <c r="C98" i="14"/>
  <c r="F97" i="14"/>
  <c r="E97" i="14"/>
  <c r="C97" i="14"/>
  <c r="F96" i="14"/>
  <c r="E96" i="14"/>
  <c r="C96" i="14"/>
  <c r="F95" i="14"/>
  <c r="E95" i="14"/>
  <c r="C95" i="14"/>
  <c r="F94" i="14"/>
  <c r="E94" i="14"/>
  <c r="C94" i="14"/>
  <c r="F93" i="14"/>
  <c r="E93" i="14"/>
  <c r="C93" i="14"/>
  <c r="F92" i="14"/>
  <c r="E92" i="14"/>
  <c r="C92" i="14"/>
  <c r="F91" i="14"/>
  <c r="E91" i="14"/>
  <c r="C91" i="14"/>
  <c r="F90" i="14"/>
  <c r="E90" i="14"/>
  <c r="C90" i="14"/>
  <c r="F89" i="14"/>
  <c r="E89" i="14"/>
  <c r="C89" i="14"/>
  <c r="F88" i="14"/>
  <c r="E88" i="14"/>
  <c r="C88" i="14"/>
  <c r="F87" i="14"/>
  <c r="E87" i="14"/>
  <c r="C87" i="14"/>
  <c r="F86" i="14"/>
  <c r="E86" i="14"/>
  <c r="C86" i="14"/>
  <c r="F85" i="14"/>
  <c r="E85" i="14"/>
  <c r="C85" i="14"/>
  <c r="F84" i="14"/>
  <c r="E84" i="14"/>
  <c r="C84" i="14"/>
  <c r="F83" i="14"/>
  <c r="E83" i="14"/>
  <c r="C83" i="14"/>
  <c r="F82" i="14"/>
  <c r="E82" i="14"/>
  <c r="C82" i="14"/>
  <c r="F81" i="14"/>
  <c r="E81" i="14"/>
  <c r="C81" i="14"/>
  <c r="F80" i="14"/>
  <c r="E80" i="14"/>
  <c r="C80" i="14"/>
  <c r="F79" i="14"/>
  <c r="E79" i="14"/>
  <c r="C79" i="14"/>
  <c r="F78" i="14"/>
  <c r="E78" i="14"/>
  <c r="C78" i="14"/>
  <c r="F77" i="14"/>
  <c r="E77" i="14"/>
  <c r="C77" i="14"/>
  <c r="F76" i="14"/>
  <c r="E76" i="14"/>
  <c r="C76" i="14"/>
  <c r="F75" i="14"/>
  <c r="E75" i="14"/>
  <c r="C75" i="14"/>
  <c r="F74" i="14"/>
  <c r="E74" i="14"/>
  <c r="C74" i="14"/>
  <c r="F73" i="14"/>
  <c r="E73" i="14"/>
  <c r="C73" i="14"/>
  <c r="F72" i="14"/>
  <c r="E72" i="14"/>
  <c r="C72" i="14"/>
  <c r="F71" i="14"/>
  <c r="E71" i="14"/>
  <c r="C71" i="14"/>
  <c r="F70" i="14"/>
  <c r="E70" i="14"/>
  <c r="C70" i="14"/>
  <c r="F69" i="14"/>
  <c r="E69" i="14"/>
  <c r="C69" i="14"/>
  <c r="F68" i="14"/>
  <c r="E68" i="14"/>
  <c r="C68" i="14"/>
  <c r="F67" i="14"/>
  <c r="E67" i="14"/>
  <c r="C67" i="14"/>
  <c r="F66" i="14"/>
  <c r="E66" i="14"/>
  <c r="C66" i="14"/>
  <c r="F65" i="14"/>
  <c r="E65" i="14"/>
  <c r="C65" i="14"/>
  <c r="F64" i="14"/>
  <c r="E64" i="14"/>
  <c r="C64" i="14"/>
  <c r="F63" i="14"/>
  <c r="E63" i="14"/>
  <c r="C63" i="14"/>
  <c r="F62" i="14"/>
  <c r="E62" i="14"/>
  <c r="C62" i="14"/>
  <c r="F61" i="14"/>
  <c r="E61" i="14"/>
  <c r="C61" i="14"/>
  <c r="F60" i="14"/>
  <c r="E60" i="14"/>
  <c r="C60" i="14"/>
  <c r="F59" i="14"/>
  <c r="E59" i="14"/>
  <c r="C59" i="14"/>
  <c r="F58" i="14"/>
  <c r="E58" i="14"/>
  <c r="C58" i="14"/>
  <c r="F57" i="14"/>
  <c r="E57" i="14"/>
  <c r="C57" i="14"/>
  <c r="F56" i="14"/>
  <c r="E56" i="14"/>
  <c r="C56" i="14"/>
  <c r="F55" i="14"/>
  <c r="E55" i="14"/>
  <c r="C55" i="14"/>
  <c r="F54" i="14"/>
  <c r="E54" i="14"/>
  <c r="C54" i="14"/>
  <c r="F53" i="14"/>
  <c r="E53" i="14"/>
  <c r="C53" i="14"/>
  <c r="F52" i="14"/>
  <c r="E52" i="14"/>
  <c r="C52" i="14"/>
  <c r="F51" i="14"/>
  <c r="E51" i="14"/>
  <c r="C51" i="14"/>
  <c r="F50" i="14"/>
  <c r="E50" i="14"/>
  <c r="C50" i="14"/>
  <c r="F49" i="14"/>
  <c r="E49" i="14"/>
  <c r="C49" i="14"/>
  <c r="F48" i="14"/>
  <c r="E48" i="14"/>
  <c r="C48" i="14"/>
  <c r="F47" i="14"/>
  <c r="E47" i="14"/>
  <c r="C47" i="14"/>
  <c r="F46" i="14"/>
  <c r="E46" i="14"/>
  <c r="C46" i="14"/>
  <c r="F45" i="14"/>
  <c r="E45" i="14"/>
  <c r="C45" i="14"/>
  <c r="F44" i="14"/>
  <c r="E44" i="14"/>
  <c r="C44" i="14"/>
  <c r="F43" i="14"/>
  <c r="E43" i="14"/>
  <c r="C43" i="14"/>
  <c r="F42" i="14"/>
  <c r="E42" i="14"/>
  <c r="C42" i="14"/>
  <c r="F41" i="14"/>
  <c r="E41" i="14"/>
  <c r="C41" i="14"/>
  <c r="F40" i="14"/>
  <c r="E40" i="14"/>
  <c r="C40" i="14"/>
  <c r="F39" i="14"/>
  <c r="E39" i="14"/>
  <c r="C39" i="14"/>
  <c r="F38" i="14"/>
  <c r="E38" i="14"/>
  <c r="C38" i="14"/>
  <c r="F37" i="14"/>
  <c r="E37" i="14"/>
  <c r="C37" i="14"/>
  <c r="F36" i="14"/>
  <c r="E36" i="14"/>
  <c r="C36" i="14"/>
  <c r="F35" i="14"/>
  <c r="E35" i="14"/>
  <c r="C35" i="14"/>
  <c r="F34" i="14"/>
  <c r="E34" i="14"/>
  <c r="C34" i="14"/>
  <c r="F33" i="14"/>
  <c r="E33" i="14"/>
  <c r="C33" i="14"/>
  <c r="F32" i="14"/>
  <c r="E32" i="14"/>
  <c r="C32" i="14"/>
  <c r="F31" i="14"/>
  <c r="E31" i="14"/>
  <c r="C31" i="14"/>
  <c r="F30" i="14"/>
  <c r="E30" i="14"/>
  <c r="C30" i="14"/>
  <c r="F29" i="14"/>
  <c r="E29" i="14"/>
  <c r="C29" i="14"/>
  <c r="F28" i="14"/>
  <c r="E28" i="14"/>
  <c r="C28" i="14"/>
  <c r="F27" i="14"/>
  <c r="E27" i="14"/>
  <c r="C27" i="14"/>
  <c r="F26" i="14"/>
  <c r="E26" i="14"/>
  <c r="C26" i="14"/>
  <c r="F25" i="14"/>
  <c r="E25" i="14"/>
  <c r="C25" i="14"/>
  <c r="F24" i="14"/>
  <c r="E24" i="14"/>
  <c r="C24" i="14"/>
  <c r="F23" i="14"/>
  <c r="E23" i="14"/>
  <c r="C23" i="14"/>
  <c r="F22" i="14"/>
  <c r="E22" i="14"/>
  <c r="C22" i="14"/>
  <c r="F21" i="14"/>
  <c r="E21" i="14"/>
  <c r="C21" i="14"/>
  <c r="F20" i="14"/>
  <c r="E20" i="14"/>
  <c r="C20" i="14"/>
  <c r="F19" i="14"/>
  <c r="E19" i="14"/>
  <c r="C19" i="14"/>
  <c r="F18" i="14"/>
  <c r="E18" i="14"/>
  <c r="C18" i="14"/>
  <c r="F17" i="14"/>
  <c r="E17" i="14"/>
  <c r="C17" i="14"/>
  <c r="F16" i="14"/>
  <c r="E16" i="14"/>
  <c r="C16" i="14"/>
  <c r="F15" i="14"/>
  <c r="E15" i="14"/>
  <c r="C15" i="14"/>
  <c r="F14" i="14"/>
  <c r="E14" i="14"/>
  <c r="C14" i="14"/>
  <c r="F13" i="14"/>
  <c r="E13" i="14"/>
  <c r="C13" i="14"/>
  <c r="F12" i="14"/>
  <c r="E12" i="14"/>
  <c r="C12" i="14"/>
  <c r="F11" i="14"/>
  <c r="E11" i="14"/>
  <c r="C11" i="14"/>
  <c r="F10" i="14"/>
  <c r="E10" i="14"/>
  <c r="C10" i="14"/>
  <c r="F9" i="14"/>
  <c r="E9" i="14"/>
  <c r="C9" i="14"/>
  <c r="F8" i="14"/>
  <c r="E8" i="14"/>
  <c r="C8" i="14"/>
  <c r="F7" i="14"/>
  <c r="E7" i="14"/>
  <c r="C7" i="14"/>
  <c r="F6" i="14"/>
  <c r="E6" i="14"/>
  <c r="C6" i="14"/>
  <c r="F184" i="18"/>
  <c r="E184" i="18"/>
  <c r="C184" i="18"/>
  <c r="F184" i="17"/>
  <c r="E184" i="17"/>
  <c r="C184" i="17"/>
  <c r="F184" i="16"/>
  <c r="E184" i="16"/>
  <c r="C184" i="16"/>
  <c r="F184" i="15"/>
  <c r="C184" i="15"/>
  <c r="G7" i="14" l="1"/>
  <c r="G9" i="14"/>
  <c r="G11" i="14"/>
  <c r="G13" i="14"/>
  <c r="G15" i="14"/>
  <c r="G17" i="14"/>
  <c r="G19" i="14"/>
  <c r="G21" i="14"/>
  <c r="G23" i="14"/>
  <c r="G25" i="14"/>
  <c r="G27" i="14"/>
  <c r="G29" i="14"/>
  <c r="G31" i="14"/>
  <c r="G33" i="14"/>
  <c r="G35" i="14"/>
  <c r="G37" i="14"/>
  <c r="G39" i="14"/>
  <c r="G41" i="14"/>
  <c r="G43" i="14"/>
  <c r="G45" i="14"/>
  <c r="G47" i="14"/>
  <c r="G49" i="14"/>
  <c r="G51" i="14"/>
  <c r="G53" i="14"/>
  <c r="G55" i="14"/>
  <c r="G57" i="14"/>
  <c r="G59" i="14"/>
  <c r="G61" i="14"/>
  <c r="G63" i="14"/>
  <c r="G65" i="14"/>
  <c r="G67" i="14"/>
  <c r="G69" i="14"/>
  <c r="G71" i="14"/>
  <c r="G73" i="14"/>
  <c r="G75" i="14"/>
  <c r="G77" i="14"/>
  <c r="G79" i="14"/>
  <c r="G128" i="14"/>
  <c r="G130" i="14"/>
  <c r="G132" i="14"/>
  <c r="G134" i="14"/>
  <c r="G136" i="14"/>
  <c r="G138" i="14"/>
  <c r="G140" i="14"/>
  <c r="G142" i="14"/>
  <c r="G144" i="14"/>
  <c r="G146" i="14"/>
  <c r="G148" i="14"/>
  <c r="G150" i="14"/>
  <c r="G152" i="14"/>
  <c r="G154" i="14"/>
  <c r="G156" i="14"/>
  <c r="G159" i="14"/>
  <c r="G6" i="14"/>
  <c r="G10" i="14"/>
  <c r="G16" i="14"/>
  <c r="G18" i="14"/>
  <c r="G22" i="14"/>
  <c r="G24" i="14"/>
  <c r="G26" i="14"/>
  <c r="G32" i="14"/>
  <c r="G34" i="14"/>
  <c r="G36" i="14"/>
  <c r="G38" i="14"/>
  <c r="G40" i="14"/>
  <c r="G42" i="14"/>
  <c r="G44" i="14"/>
  <c r="G46" i="14"/>
  <c r="G50" i="14"/>
  <c r="G52" i="14"/>
  <c r="G56" i="14"/>
  <c r="G58" i="14"/>
  <c r="G64" i="14"/>
  <c r="G66" i="14"/>
  <c r="G68" i="14"/>
  <c r="G70" i="14"/>
  <c r="G72" i="14"/>
  <c r="G74" i="14"/>
  <c r="G76" i="14"/>
  <c r="G78" i="14"/>
  <c r="G82" i="14"/>
  <c r="G84" i="14"/>
  <c r="G86" i="14"/>
  <c r="G88" i="14"/>
  <c r="G90" i="14"/>
  <c r="G92" i="14"/>
  <c r="G94" i="14"/>
  <c r="G96" i="14"/>
  <c r="G98" i="14"/>
  <c r="G100" i="14"/>
  <c r="G102" i="14"/>
  <c r="G104" i="14"/>
  <c r="G106" i="14"/>
  <c r="G108" i="14"/>
  <c r="G110" i="14"/>
  <c r="G114" i="14"/>
  <c r="G116" i="14"/>
  <c r="G118" i="14"/>
  <c r="G120" i="14"/>
  <c r="G122" i="14"/>
  <c r="G124" i="14"/>
  <c r="G127" i="14"/>
  <c r="G129" i="14"/>
  <c r="G131" i="14"/>
  <c r="G133" i="14"/>
  <c r="G135" i="14"/>
  <c r="G141" i="14"/>
  <c r="G143" i="14"/>
  <c r="G145" i="14"/>
  <c r="G147" i="14"/>
  <c r="G149" i="14"/>
  <c r="G151" i="14"/>
  <c r="G153" i="14"/>
  <c r="G155" i="14"/>
  <c r="G157" i="14"/>
  <c r="G158" i="14"/>
  <c r="G160" i="14"/>
  <c r="G162" i="14"/>
  <c r="G164" i="14"/>
  <c r="G166" i="14"/>
  <c r="G168" i="14"/>
  <c r="G170" i="14"/>
  <c r="G81" i="14"/>
  <c r="G83" i="14"/>
  <c r="G85" i="14"/>
  <c r="G87" i="14"/>
  <c r="G89" i="14"/>
  <c r="G91" i="14"/>
  <c r="G93" i="14"/>
  <c r="G95" i="14"/>
  <c r="G97" i="14"/>
  <c r="G99" i="14"/>
  <c r="G101" i="14"/>
  <c r="G103" i="14"/>
  <c r="G105" i="14"/>
  <c r="G107" i="14"/>
  <c r="G109" i="14"/>
  <c r="G111" i="14"/>
  <c r="G113" i="14"/>
  <c r="G115" i="14"/>
  <c r="G117" i="14"/>
  <c r="G119" i="14"/>
  <c r="G121" i="14"/>
  <c r="G123" i="14"/>
  <c r="G125" i="14"/>
  <c r="G161" i="14"/>
  <c r="G163" i="14"/>
  <c r="G165" i="14"/>
  <c r="G167" i="14"/>
  <c r="G169" i="14"/>
  <c r="G171" i="14"/>
  <c r="G172" i="14"/>
  <c r="G174" i="14"/>
  <c r="G176" i="14"/>
  <c r="G178" i="14"/>
  <c r="G180" i="14"/>
  <c r="G182" i="14"/>
  <c r="G12" i="14"/>
  <c r="G54" i="14"/>
  <c r="G60" i="14"/>
  <c r="G137" i="14"/>
  <c r="G8" i="14"/>
  <c r="G14" i="14"/>
  <c r="G20" i="14"/>
  <c r="G28" i="14"/>
  <c r="G30" i="14"/>
  <c r="G48" i="14"/>
  <c r="G62" i="14"/>
  <c r="G80" i="14"/>
  <c r="G112" i="14"/>
  <c r="G126" i="14"/>
  <c r="G139" i="14"/>
  <c r="G173" i="14"/>
  <c r="G175" i="14"/>
  <c r="G177" i="14"/>
  <c r="G179" i="14"/>
  <c r="G181" i="14"/>
  <c r="G183" i="14"/>
  <c r="F184" i="14"/>
  <c r="E184" i="14"/>
  <c r="C184" i="14"/>
  <c r="G184" i="14" l="1"/>
</calcChain>
</file>

<file path=xl/sharedStrings.xml><?xml version="1.0" encoding="utf-8"?>
<sst xmlns="http://schemas.openxmlformats.org/spreadsheetml/2006/main" count="1881" uniqueCount="380">
  <si>
    <t>On Behalf Technology Payments</t>
  </si>
  <si>
    <t>for School Year</t>
  </si>
  <si>
    <t>If you have any questions regarding the calculations, please contact Rebecca Bright.  (Rebecca.Bright@education.ky.gov, 502-564-2020)</t>
  </si>
  <si>
    <t>See bottom of spreadsheet for Calculation Notes</t>
  </si>
  <si>
    <t>District Number</t>
  </si>
  <si>
    <t>District Name</t>
  </si>
  <si>
    <t>Kentucky  Educational Network (KEN) services</t>
  </si>
  <si>
    <t>AT&amp;T Firewall Services</t>
  </si>
  <si>
    <t>MUNIS Financial Mgt software and services</t>
  </si>
  <si>
    <t>McAfee Virus Protection software and services</t>
  </si>
  <si>
    <t>TOTALS</t>
  </si>
  <si>
    <t>001</t>
  </si>
  <si>
    <t>Adair County</t>
  </si>
  <si>
    <t>005</t>
  </si>
  <si>
    <t>Allen County</t>
  </si>
  <si>
    <t>006</t>
  </si>
  <si>
    <t>Anchorage Independent</t>
  </si>
  <si>
    <t>011</t>
  </si>
  <si>
    <t>Anderson County</t>
  </si>
  <si>
    <t>012</t>
  </si>
  <si>
    <t>Ashland Independent</t>
  </si>
  <si>
    <t>013</t>
  </si>
  <si>
    <t>Augusta Independent</t>
  </si>
  <si>
    <t>015</t>
  </si>
  <si>
    <t>Ballard County</t>
  </si>
  <si>
    <t>016</t>
  </si>
  <si>
    <t>Barbourville Independent</t>
  </si>
  <si>
    <t>017</t>
  </si>
  <si>
    <t>Bardstown Independent</t>
  </si>
  <si>
    <t>021</t>
  </si>
  <si>
    <t>Barren County</t>
  </si>
  <si>
    <t>025</t>
  </si>
  <si>
    <t>Bath County</t>
  </si>
  <si>
    <t>026</t>
  </si>
  <si>
    <t>Beechwood Independent</t>
  </si>
  <si>
    <t>031</t>
  </si>
  <si>
    <t>Bell County</t>
  </si>
  <si>
    <t>032</t>
  </si>
  <si>
    <t>Bellevue Independent</t>
  </si>
  <si>
    <t>034</t>
  </si>
  <si>
    <t>Berea Independent</t>
  </si>
  <si>
    <t>035</t>
  </si>
  <si>
    <t>Boone County</t>
  </si>
  <si>
    <t>041</t>
  </si>
  <si>
    <t>Bourbon County</t>
  </si>
  <si>
    <t>042</t>
  </si>
  <si>
    <t>Bowling Green Independent</t>
  </si>
  <si>
    <t>045</t>
  </si>
  <si>
    <t>Boyd County</t>
  </si>
  <si>
    <t>051</t>
  </si>
  <si>
    <t>Boyle County</t>
  </si>
  <si>
    <t>055</t>
  </si>
  <si>
    <t>Bracken County</t>
  </si>
  <si>
    <t>061</t>
  </si>
  <si>
    <t>Breathitt County</t>
  </si>
  <si>
    <t>065</t>
  </si>
  <si>
    <t>Breckinridge County</t>
  </si>
  <si>
    <t>071</t>
  </si>
  <si>
    <t>Bullitt County</t>
  </si>
  <si>
    <t>072</t>
  </si>
  <si>
    <t>Burgin Independent</t>
  </si>
  <si>
    <t>075</t>
  </si>
  <si>
    <t>Butler County</t>
  </si>
  <si>
    <t>081</t>
  </si>
  <si>
    <t>Caldwell County</t>
  </si>
  <si>
    <t>085</t>
  </si>
  <si>
    <t>Calloway County</t>
  </si>
  <si>
    <t>091</t>
  </si>
  <si>
    <t>Campbell County</t>
  </si>
  <si>
    <t>092</t>
  </si>
  <si>
    <t>Campbellsville Independent</t>
  </si>
  <si>
    <t>095</t>
  </si>
  <si>
    <t>Carlisle County</t>
  </si>
  <si>
    <t>101</t>
  </si>
  <si>
    <t>Carroll County</t>
  </si>
  <si>
    <t>105</t>
  </si>
  <si>
    <t>Carter County</t>
  </si>
  <si>
    <t>111</t>
  </si>
  <si>
    <t>Casey County</t>
  </si>
  <si>
    <t>113</t>
  </si>
  <si>
    <t>Caverna Independent</t>
  </si>
  <si>
    <t>115</t>
  </si>
  <si>
    <t>Christian County</t>
  </si>
  <si>
    <t>121</t>
  </si>
  <si>
    <t>Clark County</t>
  </si>
  <si>
    <t>125</t>
  </si>
  <si>
    <t>Clay County</t>
  </si>
  <si>
    <t>131</t>
  </si>
  <si>
    <t>Clinton County</t>
  </si>
  <si>
    <t>132</t>
  </si>
  <si>
    <t>Cloverport Independent</t>
  </si>
  <si>
    <t>133</t>
  </si>
  <si>
    <t>Corbin Independent</t>
  </si>
  <si>
    <t>134</t>
  </si>
  <si>
    <t>Covington Independent</t>
  </si>
  <si>
    <t>135</t>
  </si>
  <si>
    <t>Crittenden County</t>
  </si>
  <si>
    <t>141</t>
  </si>
  <si>
    <t>Cumberland County</t>
  </si>
  <si>
    <t>143</t>
  </si>
  <si>
    <t>Danville Independent</t>
  </si>
  <si>
    <t>145</t>
  </si>
  <si>
    <t>Daviess County</t>
  </si>
  <si>
    <t>146</t>
  </si>
  <si>
    <t>Dawson Springs Independent</t>
  </si>
  <si>
    <t>147</t>
  </si>
  <si>
    <t>Dayton Independent</t>
  </si>
  <si>
    <t>149</t>
  </si>
  <si>
    <t>East Bernstadt Independent</t>
  </si>
  <si>
    <t>151</t>
  </si>
  <si>
    <t>Edmonson County</t>
  </si>
  <si>
    <t>152</t>
  </si>
  <si>
    <t>Elizabethtown Independent</t>
  </si>
  <si>
    <t>155</t>
  </si>
  <si>
    <t>Elliott County</t>
  </si>
  <si>
    <t>156</t>
  </si>
  <si>
    <t>Eminence Independent</t>
  </si>
  <si>
    <t>157</t>
  </si>
  <si>
    <t>Erlanger-Elsmere Independent</t>
  </si>
  <si>
    <t>161</t>
  </si>
  <si>
    <t>Estill County</t>
  </si>
  <si>
    <t>162</t>
  </si>
  <si>
    <t>Fairview Independent</t>
  </si>
  <si>
    <t>165</t>
  </si>
  <si>
    <t>Fayette County</t>
  </si>
  <si>
    <t>171</t>
  </si>
  <si>
    <t>Fleming County</t>
  </si>
  <si>
    <t>175</t>
  </si>
  <si>
    <t>Floyd County</t>
  </si>
  <si>
    <t>176</t>
  </si>
  <si>
    <t>Fort Thomas Independent</t>
  </si>
  <si>
    <t>177</t>
  </si>
  <si>
    <t>Frankfort Independent</t>
  </si>
  <si>
    <t>181</t>
  </si>
  <si>
    <t>Franklin County</t>
  </si>
  <si>
    <t>185</t>
  </si>
  <si>
    <t>Fulton County</t>
  </si>
  <si>
    <t>186</t>
  </si>
  <si>
    <t>Fulton Independent</t>
  </si>
  <si>
    <t>191</t>
  </si>
  <si>
    <t>Gallatin County</t>
  </si>
  <si>
    <t>195</t>
  </si>
  <si>
    <t>Garrard County</t>
  </si>
  <si>
    <t>197</t>
  </si>
  <si>
    <t>Glasgow Independent</t>
  </si>
  <si>
    <t>201</t>
  </si>
  <si>
    <t>Grant County</t>
  </si>
  <si>
    <t>205</t>
  </si>
  <si>
    <t>Graves County</t>
  </si>
  <si>
    <t>211</t>
  </si>
  <si>
    <t>Grayson County</t>
  </si>
  <si>
    <t>215</t>
  </si>
  <si>
    <t>Green County</t>
  </si>
  <si>
    <t>221</t>
  </si>
  <si>
    <t>Greenup County</t>
  </si>
  <si>
    <t>225</t>
  </si>
  <si>
    <t>Hancock County</t>
  </si>
  <si>
    <t>231</t>
  </si>
  <si>
    <t>Hardin County</t>
  </si>
  <si>
    <t>235</t>
  </si>
  <si>
    <t>Harlan County</t>
  </si>
  <si>
    <t>236</t>
  </si>
  <si>
    <t>Harlan Independent</t>
  </si>
  <si>
    <t>241</t>
  </si>
  <si>
    <t>Harrison County</t>
  </si>
  <si>
    <t>245</t>
  </si>
  <si>
    <t>Hart County</t>
  </si>
  <si>
    <t>246</t>
  </si>
  <si>
    <t>Hazard Independent</t>
  </si>
  <si>
    <t>251</t>
  </si>
  <si>
    <t>Henderson County</t>
  </si>
  <si>
    <t>255</t>
  </si>
  <si>
    <t>Henry County</t>
  </si>
  <si>
    <t>261</t>
  </si>
  <si>
    <t>Hickman County</t>
  </si>
  <si>
    <t>265</t>
  </si>
  <si>
    <t>Hopkins County</t>
  </si>
  <si>
    <t>271</t>
  </si>
  <si>
    <t>Jackson County</t>
  </si>
  <si>
    <t>272</t>
  </si>
  <si>
    <t>Jackson Independent</t>
  </si>
  <si>
    <t>275</t>
  </si>
  <si>
    <t>Jefferson County</t>
  </si>
  <si>
    <t>276</t>
  </si>
  <si>
    <t>Jenkins Independent</t>
  </si>
  <si>
    <t>281</t>
  </si>
  <si>
    <t>Jessamine County</t>
  </si>
  <si>
    <t>285</t>
  </si>
  <si>
    <t>Johnson County</t>
  </si>
  <si>
    <t>291</t>
  </si>
  <si>
    <t>Kenton County</t>
  </si>
  <si>
    <t>295</t>
  </si>
  <si>
    <t>Knott County</t>
  </si>
  <si>
    <t>301</t>
  </si>
  <si>
    <t>Knox County</t>
  </si>
  <si>
    <t>305</t>
  </si>
  <si>
    <t>Larue County</t>
  </si>
  <si>
    <t>311</t>
  </si>
  <si>
    <t>Laurel County</t>
  </si>
  <si>
    <t>315</t>
  </si>
  <si>
    <t>Lawrence County</t>
  </si>
  <si>
    <t>321</t>
  </si>
  <si>
    <t>Lee County</t>
  </si>
  <si>
    <t>325</t>
  </si>
  <si>
    <t>Leslie County</t>
  </si>
  <si>
    <t>331</t>
  </si>
  <si>
    <t>Letcher County</t>
  </si>
  <si>
    <t>335</t>
  </si>
  <si>
    <t>Lewis County</t>
  </si>
  <si>
    <t>341</t>
  </si>
  <si>
    <t>Lincoln County</t>
  </si>
  <si>
    <t>345</t>
  </si>
  <si>
    <t>Livingston County</t>
  </si>
  <si>
    <t>351</t>
  </si>
  <si>
    <t>Logan County</t>
  </si>
  <si>
    <t>354</t>
  </si>
  <si>
    <t>Ludlow Independent</t>
  </si>
  <si>
    <t>361</t>
  </si>
  <si>
    <t>Lyon County</t>
  </si>
  <si>
    <t>365</t>
  </si>
  <si>
    <t>Madison County</t>
  </si>
  <si>
    <t>371</t>
  </si>
  <si>
    <t>Magoffin County</t>
  </si>
  <si>
    <t>375</t>
  </si>
  <si>
    <t>Marion County</t>
  </si>
  <si>
    <t>381</t>
  </si>
  <si>
    <t>Marshall County</t>
  </si>
  <si>
    <t>385</t>
  </si>
  <si>
    <t>Martin County</t>
  </si>
  <si>
    <t>391</t>
  </si>
  <si>
    <t>Mason County</t>
  </si>
  <si>
    <t>392</t>
  </si>
  <si>
    <t>Mayfield Independent</t>
  </si>
  <si>
    <t>395</t>
  </si>
  <si>
    <t>McCracken County</t>
  </si>
  <si>
    <t>401</t>
  </si>
  <si>
    <t>McCreary County</t>
  </si>
  <si>
    <t>405</t>
  </si>
  <si>
    <t>McLean County</t>
  </si>
  <si>
    <t>411</t>
  </si>
  <si>
    <t>Meade County</t>
  </si>
  <si>
    <t>415</t>
  </si>
  <si>
    <t>Menifee County</t>
  </si>
  <si>
    <t>421</t>
  </si>
  <si>
    <t>Mercer County</t>
  </si>
  <si>
    <t>425</t>
  </si>
  <si>
    <t>Metcalfe County</t>
  </si>
  <si>
    <t>426</t>
  </si>
  <si>
    <t>Middlesboro Independent</t>
  </si>
  <si>
    <t>431</t>
  </si>
  <si>
    <t>Monroe County</t>
  </si>
  <si>
    <t>435</t>
  </si>
  <si>
    <t>Montgomery County</t>
  </si>
  <si>
    <t>441</t>
  </si>
  <si>
    <t>Morgan County</t>
  </si>
  <si>
    <t>445</t>
  </si>
  <si>
    <t>Muhlenberg County</t>
  </si>
  <si>
    <t>446</t>
  </si>
  <si>
    <t>Murray Independent</t>
  </si>
  <si>
    <t>451</t>
  </si>
  <si>
    <t>Nelson County</t>
  </si>
  <si>
    <t>452</t>
  </si>
  <si>
    <t>Newport Independent</t>
  </si>
  <si>
    <t>455</t>
  </si>
  <si>
    <t>Nicholas County</t>
  </si>
  <si>
    <t>461</t>
  </si>
  <si>
    <t>Ohio County</t>
  </si>
  <si>
    <t>465</t>
  </si>
  <si>
    <t>Oldham County</t>
  </si>
  <si>
    <t>471</t>
  </si>
  <si>
    <t>Owen County</t>
  </si>
  <si>
    <t>472</t>
  </si>
  <si>
    <t>Owensboro Independent</t>
  </si>
  <si>
    <t>475</t>
  </si>
  <si>
    <t>Owsley County</t>
  </si>
  <si>
    <t>476</t>
  </si>
  <si>
    <t>Paducah Independent</t>
  </si>
  <si>
    <t>477</t>
  </si>
  <si>
    <t>Paintsville Independent</t>
  </si>
  <si>
    <t>478</t>
  </si>
  <si>
    <t>Paris Independent</t>
  </si>
  <si>
    <t>481</t>
  </si>
  <si>
    <t>Pendleton County</t>
  </si>
  <si>
    <t>485</t>
  </si>
  <si>
    <t>Perry County</t>
  </si>
  <si>
    <t>491</t>
  </si>
  <si>
    <t>Pike County</t>
  </si>
  <si>
    <t>492</t>
  </si>
  <si>
    <t>Pikeville Independent</t>
  </si>
  <si>
    <t>493</t>
  </si>
  <si>
    <t>Pineville Independent</t>
  </si>
  <si>
    <t>495</t>
  </si>
  <si>
    <t>Powell County</t>
  </si>
  <si>
    <t>501</t>
  </si>
  <si>
    <t>Pulaski County</t>
  </si>
  <si>
    <t>502</t>
  </si>
  <si>
    <t>Raceland Independent</t>
  </si>
  <si>
    <t>505</t>
  </si>
  <si>
    <t>Robertson County</t>
  </si>
  <si>
    <t>511</t>
  </si>
  <si>
    <t>Rockcastle County</t>
  </si>
  <si>
    <t>515</t>
  </si>
  <si>
    <t>Rowan County</t>
  </si>
  <si>
    <t>521</t>
  </si>
  <si>
    <t>Russell County</t>
  </si>
  <si>
    <t>522</t>
  </si>
  <si>
    <t>Russell Independent</t>
  </si>
  <si>
    <t>523</t>
  </si>
  <si>
    <t>Russellville Independent</t>
  </si>
  <si>
    <t>524</t>
  </si>
  <si>
    <t>Science Hill Independent</t>
  </si>
  <si>
    <t>525</t>
  </si>
  <si>
    <t>Scott County</t>
  </si>
  <si>
    <t>531</t>
  </si>
  <si>
    <t>Shelby County</t>
  </si>
  <si>
    <t>535</t>
  </si>
  <si>
    <t>Simpson County</t>
  </si>
  <si>
    <t>536</t>
  </si>
  <si>
    <t>Somerset Independent</t>
  </si>
  <si>
    <t>537</t>
  </si>
  <si>
    <t>Southgate Independent</t>
  </si>
  <si>
    <t>541</t>
  </si>
  <si>
    <t>Spencer County</t>
  </si>
  <si>
    <t>545</t>
  </si>
  <si>
    <t>Taylor County</t>
  </si>
  <si>
    <t>551</t>
  </si>
  <si>
    <t>Todd County</t>
  </si>
  <si>
    <t>555</t>
  </si>
  <si>
    <t>Trigg County</t>
  </si>
  <si>
    <t>561</t>
  </si>
  <si>
    <t>Trimble County</t>
  </si>
  <si>
    <t>565</t>
  </si>
  <si>
    <t>Union County</t>
  </si>
  <si>
    <t>567</t>
  </si>
  <si>
    <t>Walton Verona Independent</t>
  </si>
  <si>
    <t>571</t>
  </si>
  <si>
    <t>Warren County</t>
  </si>
  <si>
    <t>575</t>
  </si>
  <si>
    <t>Washington County</t>
  </si>
  <si>
    <t>581</t>
  </si>
  <si>
    <t>Wayne County</t>
  </si>
  <si>
    <t>585</t>
  </si>
  <si>
    <t>Webster County</t>
  </si>
  <si>
    <t>591</t>
  </si>
  <si>
    <t>Whitley County</t>
  </si>
  <si>
    <t>592</t>
  </si>
  <si>
    <t>Williamsburg Independent</t>
  </si>
  <si>
    <t>593</t>
  </si>
  <si>
    <t>Williamstown Independent</t>
  </si>
  <si>
    <t>595</t>
  </si>
  <si>
    <t>Wolfe County</t>
  </si>
  <si>
    <t>601</t>
  </si>
  <si>
    <t>Woodford County</t>
  </si>
  <si>
    <t>616</t>
  </si>
  <si>
    <t>Ohio Valley Educational Coop.</t>
  </si>
  <si>
    <t>622</t>
  </si>
  <si>
    <t>KY Valley Educational Coop.</t>
  </si>
  <si>
    <t>630</t>
  </si>
  <si>
    <t>West KY Educational Coop.</t>
  </si>
  <si>
    <t>700</t>
  </si>
  <si>
    <t>KY Educational Development Corp.</t>
  </si>
  <si>
    <t>701</t>
  </si>
  <si>
    <t>Northern KY Educational Coop.</t>
  </si>
  <si>
    <t>703</t>
  </si>
  <si>
    <t>Green River Regional Ed. Coop.</t>
  </si>
  <si>
    <t>704</t>
  </si>
  <si>
    <t>Central KY Special Ed. Coop</t>
  </si>
  <si>
    <t>TOTAL</t>
  </si>
  <si>
    <t>Calculation Notes:</t>
  </si>
  <si>
    <r>
      <rPr>
        <b/>
        <sz val="10"/>
        <color indexed="8"/>
        <rFont val="Arial"/>
        <family val="2"/>
      </rPr>
      <t>Kentucky Educational Network (KEN) services</t>
    </r>
    <r>
      <rPr>
        <sz val="10"/>
        <color indexed="8"/>
        <rFont val="Arial"/>
        <family val="2"/>
      </rPr>
      <t xml:space="preserve"> - Based on Actual monthly cost of KEN Circuit for each district. </t>
    </r>
  </si>
  <si>
    <t xml:space="preserve">    All costs are one month in arrears from the month of service.  </t>
  </si>
  <si>
    <r>
      <rPr>
        <b/>
        <sz val="10"/>
        <color indexed="8"/>
        <rFont val="Arial"/>
        <family val="2"/>
      </rPr>
      <t>AT&amp;T Firewall services</t>
    </r>
    <r>
      <rPr>
        <sz val="10"/>
        <color indexed="8"/>
        <rFont val="Arial"/>
        <family val="2"/>
      </rPr>
      <t xml:space="preserve"> - Annual operations costs set at $1,525 per district per month.  Reflects only # of months paid in each quarter.</t>
    </r>
  </si>
  <si>
    <r>
      <rPr>
        <b/>
        <sz val="10"/>
        <color indexed="8"/>
        <rFont val="Arial"/>
        <family val="2"/>
      </rPr>
      <t xml:space="preserve">MUNIS Financial Mgt software and services </t>
    </r>
    <r>
      <rPr>
        <sz val="10"/>
        <color indexed="8"/>
        <rFont val="Arial"/>
        <family val="2"/>
      </rPr>
      <t>- Annual operational costs are apportioned out based on prior year ADA</t>
    </r>
  </si>
  <si>
    <r>
      <rPr>
        <b/>
        <sz val="10"/>
        <color indexed="8"/>
        <rFont val="Arial"/>
        <family val="2"/>
      </rPr>
      <t>McAfee Virus Protection software and services</t>
    </r>
    <r>
      <rPr>
        <sz val="10"/>
        <color indexed="8"/>
        <rFont val="Arial"/>
        <family val="2"/>
      </rPr>
      <t xml:space="preserve"> - Annual costs are apportioned out based on prior year ADA</t>
    </r>
  </si>
  <si>
    <t>Provided By:  Rebecca Bright</t>
  </si>
  <si>
    <t>Office of Education Technology</t>
  </si>
  <si>
    <t>Updated:</t>
  </si>
  <si>
    <r>
      <rPr>
        <b/>
        <sz val="10"/>
        <color indexed="8"/>
        <rFont val="Arial"/>
        <family val="2"/>
      </rPr>
      <t>AT&amp;T Firewall services</t>
    </r>
    <r>
      <rPr>
        <sz val="10"/>
        <color indexed="8"/>
        <rFont val="Arial"/>
        <family val="2"/>
      </rPr>
      <t xml:space="preserve"> - Annual operations costs set at $1,525 per district per month.  Reflects only # of months paid in this quarter.</t>
    </r>
  </si>
  <si>
    <r>
      <t xml:space="preserve">MUNIS Financial Mgt software and services </t>
    </r>
    <r>
      <rPr>
        <sz val="10"/>
        <color indexed="8"/>
        <rFont val="Arial"/>
        <family val="2"/>
      </rPr>
      <t>- Annual operational costs are apportioned out based on prior year ADA</t>
    </r>
  </si>
  <si>
    <r>
      <t>McAfee Virus Protection software and services</t>
    </r>
    <r>
      <rPr>
        <sz val="10"/>
        <color indexed="8"/>
        <rFont val="Arial"/>
        <family val="2"/>
      </rPr>
      <t xml:space="preserve"> - Annual costs are apportioned out based on prior year ADA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</si>
</sst>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F800]dddd\,\ mmmm\ dd\,\ yyyy"/>
    <numFmt numFmtId="165" formatCode="#,##0;\-#,##0;\-"/>
    <numFmt numFmtId="166" formatCode="_-&quot;£&quot;* #,##0.00_-;\-&quot;£&quot;* #,##0.00_-;_-&quot;£&quot;* &quot;-&quot;??_-;_-@_-"/>
    <numFmt numFmtId="167" formatCode="&quot;$&quot;\ #,##0_);[Red]\(&quot;$&quot;\ #,##0\);\-_)"/>
  </numFmts>
  <fonts count="5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8"/>
      <color indexed="8"/>
      <name val="Arial"/>
      <family val="2"/>
    </font>
    <font>
      <b/>
      <sz val="12"/>
      <color indexed="8"/>
      <name val="Arial"/>
      <family val="2"/>
    </font>
    <font>
      <i/>
      <sz val="9"/>
      <color indexed="8"/>
      <name val="Arial"/>
      <family val="2"/>
    </font>
    <font>
      <b/>
      <sz val="16"/>
      <color indexed="8"/>
      <name val="Arial"/>
      <family val="2"/>
    </font>
    <font>
      <i/>
      <sz val="10"/>
      <color indexed="8"/>
      <name val="Arial"/>
      <family val="2"/>
    </font>
    <font>
      <i/>
      <sz val="9"/>
      <name val="Arial"/>
      <family val="2"/>
    </font>
    <font>
      <b/>
      <sz val="14"/>
      <name val="Arial"/>
      <family val="2"/>
    </font>
    <font>
      <sz val="11"/>
      <color theme="1"/>
      <name val="Calibri"/>
      <family val="2"/>
    </font>
    <font>
      <sz val="10"/>
      <name val="MS Sans Serif"/>
    </font>
    <font>
      <sz val="10"/>
      <name val="MS Sans Serif"/>
      <family val="2"/>
    </font>
    <font>
      <sz val="9"/>
      <name val="Geneva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3F3F76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0"/>
      <color theme="10"/>
      <name val="Arial"/>
      <family val="2"/>
    </font>
    <font>
      <u/>
      <sz val="10"/>
      <color indexed="12"/>
      <name val="Arial"/>
      <family val="2"/>
    </font>
    <font>
      <u/>
      <sz val="11"/>
      <color theme="10"/>
      <name val="Calibri"/>
      <family val="2"/>
    </font>
    <font>
      <u/>
      <sz val="8"/>
      <color theme="10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mbria"/>
      <family val="2"/>
      <scheme val="major"/>
    </font>
  </fonts>
  <fills count="5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200">
    <xf numFmtId="0" fontId="0" fillId="0" borderId="0"/>
    <xf numFmtId="43" fontId="1" fillId="0" borderId="0" applyFont="0" applyFill="0" applyBorder="0" applyAlignment="0" applyProtection="0"/>
    <xf numFmtId="0" fontId="1" fillId="9" borderId="17" applyNumberFormat="0" applyFont="0" applyAlignment="0" applyProtection="0"/>
    <xf numFmtId="0" fontId="13" fillId="0" borderId="0"/>
    <xf numFmtId="40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8" fontId="14" fillId="0" borderId="0" applyFont="0" applyFill="0" applyBorder="0" applyAlignment="0" applyProtection="0"/>
    <xf numFmtId="0" fontId="15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>
      <alignment vertical="top"/>
    </xf>
    <xf numFmtId="0" fontId="19" fillId="34" borderId="0" applyNumberFormat="0" applyBorder="0" applyAlignment="0" applyProtection="0"/>
    <xf numFmtId="0" fontId="19" fillId="35" borderId="0" applyNumberFormat="0" applyBorder="0" applyAlignment="0" applyProtection="0"/>
    <xf numFmtId="0" fontId="19" fillId="36" borderId="0" applyNumberFormat="0" applyBorder="0" applyAlignment="0" applyProtection="0"/>
    <xf numFmtId="0" fontId="19" fillId="37" borderId="0" applyNumberFormat="0" applyBorder="0" applyAlignment="0" applyProtection="0"/>
    <xf numFmtId="0" fontId="19" fillId="38" borderId="0" applyNumberFormat="0" applyBorder="0" applyAlignment="0" applyProtection="0"/>
    <xf numFmtId="0" fontId="19" fillId="39" borderId="0" applyNumberFormat="0" applyBorder="0" applyAlignment="0" applyProtection="0"/>
    <xf numFmtId="0" fontId="19" fillId="40" borderId="0" applyNumberFormat="0" applyBorder="0" applyAlignment="0" applyProtection="0"/>
    <xf numFmtId="0" fontId="19" fillId="41" borderId="0" applyNumberFormat="0" applyBorder="0" applyAlignment="0" applyProtection="0"/>
    <xf numFmtId="0" fontId="19" fillId="42" borderId="0" applyNumberFormat="0" applyBorder="0" applyAlignment="0" applyProtection="0"/>
    <xf numFmtId="0" fontId="19" fillId="37" borderId="0" applyNumberFormat="0" applyBorder="0" applyAlignment="0" applyProtection="0"/>
    <xf numFmtId="0" fontId="19" fillId="40" borderId="0" applyNumberFormat="0" applyBorder="0" applyAlignment="0" applyProtection="0"/>
    <xf numFmtId="0" fontId="19" fillId="43" borderId="0" applyNumberFormat="0" applyBorder="0" applyAlignment="0" applyProtection="0"/>
    <xf numFmtId="0" fontId="20" fillId="44" borderId="0" applyNumberFormat="0" applyBorder="0" applyAlignment="0" applyProtection="0"/>
    <xf numFmtId="0" fontId="20" fillId="41" borderId="0" applyNumberFormat="0" applyBorder="0" applyAlignment="0" applyProtection="0"/>
    <xf numFmtId="0" fontId="20" fillId="42" borderId="0" applyNumberFormat="0" applyBorder="0" applyAlignment="0" applyProtection="0"/>
    <xf numFmtId="0" fontId="20" fillId="45" borderId="0" applyNumberFormat="0" applyBorder="0" applyAlignment="0" applyProtection="0"/>
    <xf numFmtId="0" fontId="20" fillId="46" borderId="0" applyNumberFormat="0" applyBorder="0" applyAlignment="0" applyProtection="0"/>
    <xf numFmtId="0" fontId="20" fillId="47" borderId="0" applyNumberFormat="0" applyBorder="0" applyAlignment="0" applyProtection="0"/>
    <xf numFmtId="0" fontId="20" fillId="48" borderId="0" applyNumberFormat="0" applyBorder="0" applyAlignment="0" applyProtection="0"/>
    <xf numFmtId="0" fontId="20" fillId="49" borderId="0" applyNumberFormat="0" applyBorder="0" applyAlignment="0" applyProtection="0"/>
    <xf numFmtId="0" fontId="20" fillId="50" borderId="0" applyNumberFormat="0" applyBorder="0" applyAlignment="0" applyProtection="0"/>
    <xf numFmtId="0" fontId="20" fillId="45" borderId="0" applyNumberFormat="0" applyBorder="0" applyAlignment="0" applyProtection="0"/>
    <xf numFmtId="0" fontId="20" fillId="46" borderId="0" applyNumberFormat="0" applyBorder="0" applyAlignment="0" applyProtection="0"/>
    <xf numFmtId="0" fontId="20" fillId="51" borderId="0" applyNumberFormat="0" applyBorder="0" applyAlignment="0" applyProtection="0"/>
    <xf numFmtId="0" fontId="21" fillId="35" borderId="0" applyNumberFormat="0" applyBorder="0" applyAlignment="0" applyProtection="0"/>
    <xf numFmtId="0" fontId="22" fillId="52" borderId="20" applyNumberFormat="0" applyAlignment="0" applyProtection="0"/>
    <xf numFmtId="0" fontId="23" fillId="53" borderId="21" applyNumberFormat="0" applyAlignment="0" applyProtection="0"/>
    <xf numFmtId="165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2" fillId="36" borderId="19"/>
    <xf numFmtId="0" fontId="25" fillId="36" borderId="0" applyNumberFormat="0" applyBorder="0" applyAlignment="0" applyProtection="0"/>
    <xf numFmtId="0" fontId="26" fillId="0" borderId="22" applyNumberFormat="0" applyFill="0" applyAlignment="0" applyProtection="0"/>
    <xf numFmtId="0" fontId="27" fillId="0" borderId="23" applyNumberFormat="0" applyFill="0" applyAlignment="0" applyProtection="0"/>
    <xf numFmtId="0" fontId="28" fillId="0" borderId="24" applyNumberFormat="0" applyFill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>
      <alignment vertical="top"/>
      <protection locked="0"/>
    </xf>
    <xf numFmtId="0" fontId="18" fillId="6" borderId="13" applyNumberFormat="0" applyAlignment="0" applyProtection="0"/>
    <xf numFmtId="0" fontId="33" fillId="39" borderId="20" applyNumberFormat="0" applyAlignment="0" applyProtection="0"/>
    <xf numFmtId="0" fontId="34" fillId="0" borderId="25" applyNumberFormat="0" applyFill="0" applyAlignment="0" applyProtection="0"/>
    <xf numFmtId="0" fontId="35" fillId="54" borderId="0" applyNumberFormat="0" applyBorder="0" applyAlignment="0" applyProtection="0"/>
    <xf numFmtId="0" fontId="1" fillId="0" borderId="0"/>
    <xf numFmtId="0" fontId="17" fillId="0" borderId="0"/>
    <xf numFmtId="0" fontId="17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14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2" fillId="0" borderId="0"/>
    <xf numFmtId="0" fontId="2" fillId="0" borderId="0"/>
    <xf numFmtId="0" fontId="2" fillId="0" borderId="0"/>
    <xf numFmtId="0" fontId="14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55" borderId="26" applyNumberFormat="0" applyFont="0" applyAlignment="0" applyProtection="0"/>
    <xf numFmtId="0" fontId="36" fillId="52" borderId="27" applyNumberForma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36" borderId="28" applyBorder="0">
      <alignment horizontal="center"/>
    </xf>
    <xf numFmtId="0" fontId="37" fillId="0" borderId="0" applyNumberFormat="0" applyFill="0" applyBorder="0" applyAlignment="0" applyProtection="0"/>
    <xf numFmtId="0" fontId="38" fillId="0" borderId="29" applyNumberFormat="0" applyFill="0" applyAlignment="0" applyProtection="0"/>
    <xf numFmtId="0" fontId="39" fillId="0" borderId="0" applyNumberFormat="0" applyFill="0" applyBorder="0" applyAlignment="0" applyProtection="0"/>
    <xf numFmtId="0" fontId="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" fillId="0" borderId="0"/>
    <xf numFmtId="0" fontId="3" fillId="0" borderId="0"/>
    <xf numFmtId="0" fontId="2" fillId="0" borderId="0"/>
    <xf numFmtId="0" fontId="1" fillId="0" borderId="0"/>
    <xf numFmtId="0" fontId="17" fillId="0" borderId="0"/>
    <xf numFmtId="0" fontId="22" fillId="52" borderId="20" applyNumberFormat="0" applyAlignment="0" applyProtection="0"/>
    <xf numFmtId="0" fontId="2" fillId="36" borderId="19"/>
    <xf numFmtId="0" fontId="33" fillId="39" borderId="20" applyNumberFormat="0" applyAlignment="0" applyProtection="0"/>
    <xf numFmtId="0" fontId="2" fillId="55" borderId="26" applyNumberFormat="0" applyFont="0" applyAlignment="0" applyProtection="0"/>
    <xf numFmtId="0" fontId="36" fillId="52" borderId="27" applyNumberFormat="0" applyAlignment="0" applyProtection="0"/>
    <xf numFmtId="0" fontId="2" fillId="36" borderId="28" applyBorder="0">
      <alignment horizontal="center"/>
    </xf>
    <xf numFmtId="0" fontId="38" fillId="0" borderId="29" applyNumberFormat="0" applyFill="0" applyAlignment="0" applyProtection="0"/>
    <xf numFmtId="0" fontId="22" fillId="52" borderId="20" applyNumberFormat="0" applyAlignment="0" applyProtection="0"/>
    <xf numFmtId="0" fontId="2" fillId="36" borderId="19"/>
    <xf numFmtId="0" fontId="33" fillId="39" borderId="20" applyNumberFormat="0" applyAlignment="0" applyProtection="0"/>
    <xf numFmtId="0" fontId="2" fillId="55" borderId="26" applyNumberFormat="0" applyFont="0" applyAlignment="0" applyProtection="0"/>
    <xf numFmtId="0" fontId="36" fillId="52" borderId="27" applyNumberFormat="0" applyAlignment="0" applyProtection="0"/>
    <xf numFmtId="0" fontId="2" fillId="36" borderId="28" applyBorder="0">
      <alignment horizontal="center"/>
    </xf>
    <xf numFmtId="0" fontId="38" fillId="0" borderId="29" applyNumberFormat="0" applyFill="0" applyAlignment="0" applyProtection="0"/>
    <xf numFmtId="0" fontId="2" fillId="36" borderId="28" applyBorder="0">
      <alignment horizontal="center"/>
    </xf>
    <xf numFmtId="0" fontId="2" fillId="36" borderId="28" applyBorder="0">
      <alignment horizontal="center"/>
    </xf>
    <xf numFmtId="0" fontId="40" fillId="0" borderId="10" applyNumberFormat="0" applyFill="0" applyAlignment="0" applyProtection="0"/>
    <xf numFmtId="0" fontId="41" fillId="0" borderId="11" applyNumberFormat="0" applyFill="0" applyAlignment="0" applyProtection="0"/>
    <xf numFmtId="0" fontId="42" fillId="0" borderId="12" applyNumberFormat="0" applyFill="0" applyAlignment="0" applyProtection="0"/>
    <xf numFmtId="0" fontId="42" fillId="0" borderId="0" applyNumberFormat="0" applyFill="0" applyBorder="0" applyAlignment="0" applyProtection="0"/>
    <xf numFmtId="0" fontId="43" fillId="3" borderId="0" applyNumberFormat="0" applyBorder="0" applyAlignment="0" applyProtection="0"/>
    <xf numFmtId="0" fontId="44" fillId="4" borderId="0" applyNumberFormat="0" applyBorder="0" applyAlignment="0" applyProtection="0"/>
    <xf numFmtId="0" fontId="45" fillId="5" borderId="0" applyNumberFormat="0" applyBorder="0" applyAlignment="0" applyProtection="0"/>
    <xf numFmtId="0" fontId="46" fillId="6" borderId="13" applyNumberFormat="0" applyAlignment="0" applyProtection="0"/>
    <xf numFmtId="0" fontId="47" fillId="7" borderId="14" applyNumberFormat="0" applyAlignment="0" applyProtection="0"/>
    <xf numFmtId="0" fontId="48" fillId="7" borderId="13" applyNumberFormat="0" applyAlignment="0" applyProtection="0"/>
    <xf numFmtId="0" fontId="49" fillId="0" borderId="15" applyNumberFormat="0" applyFill="0" applyAlignment="0" applyProtection="0"/>
    <xf numFmtId="0" fontId="50" fillId="8" borderId="16" applyNumberFormat="0" applyAlignment="0" applyProtection="0"/>
    <xf numFmtId="0" fontId="51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16" fillId="0" borderId="18" applyNumberFormat="0" applyFill="0" applyAlignment="0" applyProtection="0"/>
    <xf numFmtId="0" fontId="53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53" fillId="21" borderId="0" applyNumberFormat="0" applyBorder="0" applyAlignment="0" applyProtection="0"/>
    <xf numFmtId="0" fontId="53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53" fillId="25" borderId="0" applyNumberFormat="0" applyBorder="0" applyAlignment="0" applyProtection="0"/>
    <xf numFmtId="0" fontId="53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53" fillId="29" borderId="0" applyNumberFormat="0" applyBorder="0" applyAlignment="0" applyProtection="0"/>
    <xf numFmtId="0" fontId="53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53" fillId="33" borderId="0" applyNumberFormat="0" applyBorder="0" applyAlignment="0" applyProtection="0"/>
    <xf numFmtId="0" fontId="54" fillId="0" borderId="0" applyNumberFormat="0" applyFill="0" applyBorder="0" applyAlignment="0" applyProtection="0"/>
  </cellStyleXfs>
  <cellXfs count="41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/>
    <xf numFmtId="43" fontId="3" fillId="0" borderId="0" xfId="1" applyFont="1" applyFill="1" applyBorder="1" applyAlignment="1" applyProtection="1"/>
    <xf numFmtId="0" fontId="3" fillId="0" borderId="0" xfId="0" applyFont="1" applyAlignment="1">
      <alignment vertical="center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4" fillId="0" borderId="0" xfId="0" applyFont="1"/>
    <xf numFmtId="0" fontId="7" fillId="0" borderId="0" xfId="0" applyFont="1" applyAlignment="1">
      <alignment horizontal="left"/>
    </xf>
    <xf numFmtId="43" fontId="4" fillId="0" borderId="0" xfId="1" applyFont="1" applyFill="1" applyBorder="1" applyAlignment="1" applyProtection="1"/>
    <xf numFmtId="0" fontId="8" fillId="0" borderId="0" xfId="1" applyNumberFormat="1" applyFont="1" applyFill="1" applyBorder="1" applyAlignment="1" applyProtection="1">
      <alignment horizontal="left"/>
    </xf>
    <xf numFmtId="43" fontId="8" fillId="0" borderId="0" xfId="1" applyFont="1" applyFill="1" applyBorder="1" applyAlignment="1" applyProtection="1">
      <alignment horizontal="right"/>
    </xf>
    <xf numFmtId="0" fontId="4" fillId="0" borderId="0" xfId="0" applyFont="1" applyAlignment="1">
      <alignment horizontal="left"/>
    </xf>
    <xf numFmtId="14" fontId="4" fillId="0" borderId="0" xfId="0" applyNumberFormat="1" applyFont="1" applyAlignment="1">
      <alignment horizontal="left"/>
    </xf>
    <xf numFmtId="0" fontId="2" fillId="0" borderId="1" xfId="0" applyFont="1" applyBorder="1" applyAlignment="1">
      <alignment horizontal="left" vertical="center"/>
    </xf>
    <xf numFmtId="43" fontId="3" fillId="0" borderId="1" xfId="1" applyFont="1" applyFill="1" applyBorder="1" applyAlignment="1" applyProtection="1">
      <alignment vertical="center"/>
    </xf>
    <xf numFmtId="0" fontId="4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left" wrapText="1"/>
    </xf>
    <xf numFmtId="43" fontId="4" fillId="0" borderId="3" xfId="1" applyFont="1" applyFill="1" applyBorder="1" applyAlignment="1" applyProtection="1">
      <alignment horizontal="center" wrapText="1"/>
    </xf>
    <xf numFmtId="0" fontId="4" fillId="2" borderId="4" xfId="0" applyFont="1" applyFill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43" fontId="4" fillId="2" borderId="6" xfId="0" applyNumberFormat="1" applyFont="1" applyFill="1" applyBorder="1" applyAlignment="1">
      <alignment vertical="center"/>
    </xf>
    <xf numFmtId="0" fontId="3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right" vertical="center"/>
    </xf>
    <xf numFmtId="43" fontId="3" fillId="0" borderId="8" xfId="1" applyFont="1" applyFill="1" applyBorder="1" applyAlignment="1" applyProtection="1"/>
    <xf numFmtId="43" fontId="4" fillId="0" borderId="9" xfId="0" applyNumberFormat="1" applyFont="1" applyBorder="1"/>
    <xf numFmtId="43" fontId="4" fillId="0" borderId="0" xfId="1" applyFont="1" applyFill="1" applyBorder="1" applyAlignment="1" applyProtection="1">
      <alignment horizontal="left"/>
    </xf>
    <xf numFmtId="8" fontId="3" fillId="0" borderId="1" xfId="1" applyNumberFormat="1" applyFont="1" applyFill="1" applyBorder="1" applyAlignment="1" applyProtection="1">
      <alignment vertical="center"/>
    </xf>
    <xf numFmtId="164" fontId="3" fillId="0" borderId="0" xfId="0" applyNumberFormat="1" applyFont="1" applyAlignment="1">
      <alignment horizontal="left"/>
    </xf>
    <xf numFmtId="43" fontId="9" fillId="0" borderId="0" xfId="1" applyFont="1" applyFill="1" applyBorder="1" applyAlignment="1" applyProtection="1"/>
    <xf numFmtId="0" fontId="3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14" fontId="3" fillId="0" borderId="0" xfId="0" applyNumberFormat="1" applyFont="1" applyAlignment="1">
      <alignment horizontal="left" vertical="top"/>
    </xf>
    <xf numFmtId="0" fontId="4" fillId="0" borderId="0" xfId="0" applyFont="1" applyAlignment="1">
      <alignment horizontal="left" vertical="top"/>
    </xf>
    <xf numFmtId="14" fontId="4" fillId="0" borderId="0" xfId="0" applyNumberFormat="1" applyFont="1" applyAlignment="1">
      <alignment horizontal="left" vertical="top"/>
    </xf>
    <xf numFmtId="0" fontId="10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44" fontId="3" fillId="0" borderId="1" xfId="1" applyNumberFormat="1" applyFont="1" applyFill="1" applyBorder="1" applyAlignment="1" applyProtection="1">
      <alignment vertical="center"/>
    </xf>
    <xf numFmtId="44" fontId="4" fillId="2" borderId="6" xfId="0" applyNumberFormat="1" applyFont="1" applyFill="1" applyBorder="1" applyAlignment="1">
      <alignment vertical="center"/>
    </xf>
    <xf numFmtId="44" fontId="3" fillId="0" borderId="8" xfId="1" applyNumberFormat="1" applyFont="1" applyFill="1" applyBorder="1" applyAlignment="1" applyProtection="1"/>
    <xf numFmtId="44" fontId="4" fillId="0" borderId="9" xfId="0" applyNumberFormat="1" applyFont="1" applyBorder="1"/>
  </cellXfs>
  <cellStyles count="200">
    <cellStyle name=" _x0007_LÓ_x0018_ÄþÍN^NuNVþˆHÁ_x0001__x0018_(n" xfId="9" xr:uid="{666D8956-EA5E-4A8C-ACBB-FBD653E671CD}"/>
    <cellStyle name="_x0007__x000b_" xfId="10" xr:uid="{CE2FCB4A-D12C-4073-9CF1-3391564CAADF}"/>
    <cellStyle name="%" xfId="11" xr:uid="{9A6F699B-4B5C-4CAE-B703-85A16993EEF6}"/>
    <cellStyle name="% 2" xfId="12" xr:uid="{63E0FCAF-59DE-4FC6-A452-91680707A217}"/>
    <cellStyle name="% 5" xfId="13" xr:uid="{3F2E5964-8EDD-437A-A9CC-8925F132093F}"/>
    <cellStyle name="% 7" xfId="14" xr:uid="{89823243-63A5-4D21-B4F9-902764E402D2}"/>
    <cellStyle name="%_Concatenations" xfId="15" xr:uid="{220BA35A-0746-4A1C-A03C-6BD60DEA4AC3}"/>
    <cellStyle name="%_PBI PSC PEC Table (2)" xfId="16" xr:uid="{CB4B3BA7-AB20-4401-8AB3-7CEF27931F8C}"/>
    <cellStyle name="%_PBI Standalone request form_Eli Lilly" xfId="17" xr:uid="{CCD3D0F7-6F19-4246-95F2-FD33480F3814}"/>
    <cellStyle name="_BP Data Services and Country Overview" xfId="18" xr:uid="{4DB09576-6D75-4017-AC03-26DD36FCB0BD}"/>
    <cellStyle name="20% - Accent1 2" xfId="19" xr:uid="{E92A4FC6-6653-491C-8C4A-56C5FAF1C795}"/>
    <cellStyle name="20% - Accent1 3" xfId="176" xr:uid="{54F7FCC7-7E0B-4C01-86C5-5BC406ADD819}"/>
    <cellStyle name="20% - Accent2 2" xfId="20" xr:uid="{2FBE9D06-E1FB-4396-BCEB-7A86BC07F783}"/>
    <cellStyle name="20% - Accent2 3" xfId="180" xr:uid="{99ED0314-D3F8-44F3-AE13-7238E91B05CC}"/>
    <cellStyle name="20% - Accent3 2" xfId="21" xr:uid="{2442A710-F96A-4105-8623-0A6671984C67}"/>
    <cellStyle name="20% - Accent3 3" xfId="184" xr:uid="{B2A774E3-1555-4154-966A-7EA71FA7B7BA}"/>
    <cellStyle name="20% - Accent4 2" xfId="22" xr:uid="{485B57B4-1D54-40EB-A1EE-F6C3B6A4DE39}"/>
    <cellStyle name="20% - Accent4 3" xfId="188" xr:uid="{B0C6C23C-4D89-4965-B82A-8C9E6DE44404}"/>
    <cellStyle name="20% - Accent5 2" xfId="23" xr:uid="{2F72E0A5-FE3D-4299-91F5-3293AA7805C5}"/>
    <cellStyle name="20% - Accent5 3" xfId="192" xr:uid="{F09F80E5-3684-4826-B611-05D66E7F63FB}"/>
    <cellStyle name="20% - Accent6 2" xfId="24" xr:uid="{A5EB282B-ACCC-468F-A0BD-BE521B974F19}"/>
    <cellStyle name="20% - Accent6 3" xfId="196" xr:uid="{41297533-9353-4ACB-A723-3E554F546E06}"/>
    <cellStyle name="40% - Accent1 2" xfId="25" xr:uid="{2F189015-0814-4CC7-802C-2219D66B2B8E}"/>
    <cellStyle name="40% - Accent1 3" xfId="177" xr:uid="{D7307F59-93AC-489B-A982-0DCA504D525B}"/>
    <cellStyle name="40% - Accent2 2" xfId="26" xr:uid="{D10218DC-5209-42FC-A6D9-FDF59DF8DC6C}"/>
    <cellStyle name="40% - Accent2 3" xfId="181" xr:uid="{73BFA559-C84E-493C-833F-3844D4D37FE2}"/>
    <cellStyle name="40% - Accent3 2" xfId="27" xr:uid="{8229CFB8-5D7D-423B-84A9-C77C880A1E57}"/>
    <cellStyle name="40% - Accent3 3" xfId="185" xr:uid="{0A4BCDD4-4734-43DC-A577-9C9592159067}"/>
    <cellStyle name="40% - Accent4 2" xfId="28" xr:uid="{637384E3-316E-4458-B750-174C25F995E0}"/>
    <cellStyle name="40% - Accent4 3" xfId="189" xr:uid="{9B0A8229-B92E-46BE-80F0-878CE55AAB44}"/>
    <cellStyle name="40% - Accent5 2" xfId="29" xr:uid="{B6F5B62E-EFB3-4C8B-9EA5-99F0C0684CF5}"/>
    <cellStyle name="40% - Accent5 3" xfId="193" xr:uid="{913E1B8B-4189-48F5-BF95-33D4E2EF9BB0}"/>
    <cellStyle name="40% - Accent6 2" xfId="30" xr:uid="{5E89EDEB-3F8F-47D0-8BD4-423F1401DF78}"/>
    <cellStyle name="40% - Accent6 3" xfId="197" xr:uid="{024C65CD-9D39-4CD9-871F-D0BD8DED5AD9}"/>
    <cellStyle name="60% - Accent1 2" xfId="31" xr:uid="{DE40ACEB-AE7B-42C0-A737-396B46B322A5}"/>
    <cellStyle name="60% - Accent1 3" xfId="178" xr:uid="{15152E5A-ECA0-4A65-B1EF-BDA6F4AE0A6A}"/>
    <cellStyle name="60% - Accent2 2" xfId="32" xr:uid="{91232BF9-350A-452F-A638-6C7342C5B659}"/>
    <cellStyle name="60% - Accent2 3" xfId="182" xr:uid="{9DF4BD66-EB9B-442E-8550-5483DA7C1B4D}"/>
    <cellStyle name="60% - Accent3 2" xfId="33" xr:uid="{E07EB769-C428-4C35-8A6E-C1CA3197EE92}"/>
    <cellStyle name="60% - Accent3 3" xfId="186" xr:uid="{25F17C82-A71A-4B36-8CE5-C03CA84B44B3}"/>
    <cellStyle name="60% - Accent4 2" xfId="34" xr:uid="{08BC7C88-EE8C-4D4B-9A28-BD50CDF74E17}"/>
    <cellStyle name="60% - Accent4 3" xfId="190" xr:uid="{F5C8108C-3982-4B27-BCCE-635F358D809D}"/>
    <cellStyle name="60% - Accent5 2" xfId="35" xr:uid="{BB9DC2D4-6236-45C7-95CC-6CD536DFBC30}"/>
    <cellStyle name="60% - Accent5 3" xfId="194" xr:uid="{2EC02773-2E38-4078-B663-C5EFA89FB01D}"/>
    <cellStyle name="60% - Accent6 2" xfId="36" xr:uid="{F98B21DD-C254-485E-986B-DEEB5457EB1B}"/>
    <cellStyle name="60% - Accent6 3" xfId="198" xr:uid="{C3EAC635-1335-488C-B801-2D392063CFD0}"/>
    <cellStyle name="Accent1 2" xfId="37" xr:uid="{3374DED8-9C17-4238-9276-164C4695593E}"/>
    <cellStyle name="Accent1 3" xfId="175" xr:uid="{C9A9ACA1-AAEF-4F39-ACF6-DC17079250C7}"/>
    <cellStyle name="Accent2 2" xfId="38" xr:uid="{D093CB9A-9006-4EA7-829F-A1721D124ECC}"/>
    <cellStyle name="Accent2 3" xfId="179" xr:uid="{9FF827E5-F68D-4A69-A629-85282A5321E6}"/>
    <cellStyle name="Accent3 2" xfId="39" xr:uid="{E2E90D68-0DBA-4F87-B9ED-98EA4298F935}"/>
    <cellStyle name="Accent3 3" xfId="183" xr:uid="{77A7917F-042C-44D3-8ED5-6BDF2040308E}"/>
    <cellStyle name="Accent4 2" xfId="40" xr:uid="{10171E67-C5DF-4500-AC22-71C7830914AC}"/>
    <cellStyle name="Accent4 3" xfId="187" xr:uid="{5E63DA5E-D788-4B07-AEBA-0B5D0E8D0146}"/>
    <cellStyle name="Accent5 2" xfId="41" xr:uid="{C3EC851F-60E9-499F-9C59-10C32D315A68}"/>
    <cellStyle name="Accent5 3" xfId="191" xr:uid="{BBC692B4-38A6-416A-A0FA-8C1FDCAFE704}"/>
    <cellStyle name="Accent6 2" xfId="42" xr:uid="{CD710CEE-381F-455C-B4AF-F9BC134A0B3C}"/>
    <cellStyle name="Accent6 3" xfId="195" xr:uid="{6B544F4C-377A-4245-A203-B8B29F3CD6F5}"/>
    <cellStyle name="Bad 2" xfId="43" xr:uid="{0BDEA70A-7E9E-414D-82E4-766682320AE5}"/>
    <cellStyle name="Bad 3" xfId="165" xr:uid="{7B7FDC51-D3E2-41CC-ACCC-17FA1886EC98}"/>
    <cellStyle name="Calculation 2" xfId="44" xr:uid="{155D3B73-D21F-4D1C-B1E1-9B0AED4229AF}"/>
    <cellStyle name="Calculation 2 2" xfId="144" xr:uid="{B9258EA9-5689-4F25-8D4A-5D25DB3AB1A5}"/>
    <cellStyle name="Calculation 2 3" xfId="151" xr:uid="{146BC8EE-6AC0-4819-A1A1-5ABE9A59D0BA}"/>
    <cellStyle name="Calculation 3" xfId="169" xr:uid="{99DE89F9-863C-4D73-84B2-DC4F6AC70969}"/>
    <cellStyle name="Check Cell 2" xfId="45" xr:uid="{9EBBF0D3-6BDF-4157-B6BB-2CEAFC061723}"/>
    <cellStyle name="Check Cell 3" xfId="171" xr:uid="{E963AE5E-C8CF-4082-A1D3-3AD38588EC64}"/>
    <cellStyle name="Comma" xfId="1" builtinId="3"/>
    <cellStyle name="Comma 2" xfId="5" xr:uid="{8B604CED-C2C0-4B9F-983E-D1DFCA5C2BAF}"/>
    <cellStyle name="Comma 2 2" xfId="46" xr:uid="{641C6603-F2C9-4D7C-B239-3630C091F313}"/>
    <cellStyle name="Comma 3" xfId="4" xr:uid="{E4D35484-92AC-4632-817E-36D0FBD7CDF1}"/>
    <cellStyle name="Currency 2" xfId="6" xr:uid="{5CA0FAD1-01AF-4309-ABC5-C903061CCA6D}"/>
    <cellStyle name="Currency 2 2" xfId="47" xr:uid="{9E13E3CC-B427-49DA-AA34-DD8E7458804B}"/>
    <cellStyle name="Currency 2 3" xfId="8" xr:uid="{80826187-1267-437F-81C2-947384BED867}"/>
    <cellStyle name="Currency 3" xfId="48" xr:uid="{4AEDBDC0-431D-4F20-8EA8-94E6093AF04E}"/>
    <cellStyle name="Explanatory Text 2" xfId="49" xr:uid="{618A2270-5F51-4B72-BFDE-FC9B6578F008}"/>
    <cellStyle name="Explanatory Text 3" xfId="173" xr:uid="{A002744E-EC75-4C8B-9D7A-64A52EE58119}"/>
    <cellStyle name="FillDownSpecial" xfId="50" xr:uid="{E8CAC33E-ABF1-48A1-B815-2CD98BE516B1}"/>
    <cellStyle name="FillDownSpecial 2" xfId="145" xr:uid="{A10A726D-7FD7-419D-82EA-316E92EC5B11}"/>
    <cellStyle name="FillDownSpecial 3" xfId="152" xr:uid="{7223A0A6-9C01-4AC6-A62D-AF174AEEA765}"/>
    <cellStyle name="Good 2" xfId="51" xr:uid="{583497DC-1D20-4211-A286-522DC2BBCCEB}"/>
    <cellStyle name="Good 3" xfId="164" xr:uid="{2403F2B0-1040-4003-85D6-EB127DE226A6}"/>
    <cellStyle name="Heading 1 2" xfId="52" xr:uid="{BA81E202-69DC-4F97-9E7F-C3BEDE0DCD8E}"/>
    <cellStyle name="Heading 1 3" xfId="160" xr:uid="{846487A5-47D1-45F3-89BF-A263EAF0D49A}"/>
    <cellStyle name="Heading 2 2" xfId="53" xr:uid="{275D8E11-18F4-4FC8-A574-37A476644E45}"/>
    <cellStyle name="Heading 2 3" xfId="161" xr:uid="{1003E8AE-E094-4E30-B8A4-415454B7BA02}"/>
    <cellStyle name="Heading 3 2" xfId="54" xr:uid="{B3C23D8B-40FE-4B71-A6BC-681453AA3FF8}"/>
    <cellStyle name="Heading 3 3" xfId="162" xr:uid="{DBD5F198-4F86-47C5-AA86-A0612954CB5D}"/>
    <cellStyle name="Heading 4 2" xfId="55" xr:uid="{5D93FB38-6060-4A1C-AEB5-6A62EAC1AF5A}"/>
    <cellStyle name="Heading 4 3" xfId="163" xr:uid="{9F455C83-0360-45D2-AD8C-48A87F9DC2BD}"/>
    <cellStyle name="Hyperlink 2" xfId="56" xr:uid="{985F6046-CC60-430D-BF91-28113F504E83}"/>
    <cellStyle name="Hyperlink 2 2" xfId="57" xr:uid="{594C7BB2-0362-493C-9287-EB9F9B478C20}"/>
    <cellStyle name="Hyperlink 2 3" xfId="58" xr:uid="{75A2BB65-3128-4690-B0AB-42ED8D6A83B2}"/>
    <cellStyle name="Hyperlink 3" xfId="59" xr:uid="{3F5325D9-F23E-4B67-95FF-A1DA3A74ECA4}"/>
    <cellStyle name="Input 2" xfId="60" xr:uid="{5329E8CC-1030-47BA-8E31-22E3140E317C}"/>
    <cellStyle name="Input 3" xfId="61" xr:uid="{8D3DD51E-C3F7-439F-AC5F-8EA16D9EEE24}"/>
    <cellStyle name="Input 3 2" xfId="146" xr:uid="{AB5D2783-457D-4346-8832-02D00653F710}"/>
    <cellStyle name="Input 3 3" xfId="153" xr:uid="{5E855735-063C-41FB-BFAF-84629AA416A6}"/>
    <cellStyle name="Input 4" xfId="167" xr:uid="{D8279A0B-9F86-4D46-B484-EE8C7B1CB1A9}"/>
    <cellStyle name="Linked Cell 2" xfId="62" xr:uid="{56D77AD5-2076-4F99-8F16-784EBE9B85FC}"/>
    <cellStyle name="Linked Cell 3" xfId="170" xr:uid="{3A9F5878-8661-4C5B-A0F9-A58EF547F919}"/>
    <cellStyle name="Neutral 2" xfId="63" xr:uid="{D934E204-379B-45C2-BC3F-CD1429A12B37}"/>
    <cellStyle name="Neutral 3" xfId="166" xr:uid="{6CBB9EC3-DB2D-4809-982F-AB067FE63AA4}"/>
    <cellStyle name="Normal" xfId="0" builtinId="0"/>
    <cellStyle name="Normal 10" xfId="64" xr:uid="{889D0868-7281-4A7F-AEF4-27BB1910442B}"/>
    <cellStyle name="Normal 10 2" xfId="142" xr:uid="{7555D18B-028D-4756-BAF3-98807FF2EA14}"/>
    <cellStyle name="Normal 10 3" xfId="141" xr:uid="{1AC63AB8-7563-4550-9059-039D093DF146}"/>
    <cellStyle name="Normal 11" xfId="65" xr:uid="{3A9C69C0-2D07-4255-AD02-C4F5FCC96FA2}"/>
    <cellStyle name="Normal 11 2" xfId="137" xr:uid="{80C24A16-C682-4872-BBA1-21DEFE7D415B}"/>
    <cellStyle name="Normal 12" xfId="66" xr:uid="{2775A9F9-D9F5-4BB8-932D-C99F6B403A01}"/>
    <cellStyle name="Normal 12 2" xfId="138" xr:uid="{20646EEE-3744-4166-936C-A475E776791D}"/>
    <cellStyle name="Normal 12 3" xfId="143" xr:uid="{50973F04-D835-46C5-A819-BCBF306DE62B}"/>
    <cellStyle name="Normal 12 4" xfId="140" xr:uid="{28E6AC97-7958-42E0-8E9E-1A60AE3DF36E}"/>
    <cellStyle name="Normal 13" xfId="67" xr:uid="{6FEF0227-9F34-46F0-9D1D-870742E1C799}"/>
    <cellStyle name="Normal 13 2" xfId="118" xr:uid="{73875386-499D-4C5D-AB9B-EA9629D5E08B}"/>
    <cellStyle name="Normal 13 2 2" xfId="139" xr:uid="{ECAC43D5-B77C-47D1-B192-3C7FAEA2FDB6}"/>
    <cellStyle name="Normal 2" xfId="7" xr:uid="{EAAF7AC9-6855-4951-95ED-426C6B1BF631}"/>
    <cellStyle name="Normal 2 2" xfId="69" xr:uid="{7D7EE389-1F28-44B3-A687-30B393A9CA11}"/>
    <cellStyle name="Normal 2 2 2" xfId="70" xr:uid="{8E38B715-60D8-43A5-9134-F77B92350DCF}"/>
    <cellStyle name="Normal 2 2 2 2" xfId="71" xr:uid="{D9881EB6-B27C-46F0-A029-27F85E07DE6B}"/>
    <cellStyle name="Normal 2 3" xfId="72" xr:uid="{304B5C84-1A6F-4AE4-B078-C0B17F50E565}"/>
    <cellStyle name="Normal 2 4" xfId="68" xr:uid="{06E4D483-1A03-4484-9202-423F4A021CF9}"/>
    <cellStyle name="Normal 3" xfId="3" xr:uid="{BF0A0424-BC35-45C8-95B3-D74FF722E9D2}"/>
    <cellStyle name="Normal 3 2" xfId="74" xr:uid="{F64FF8FB-6684-4000-BE88-C706D92F189F}"/>
    <cellStyle name="Normal 3 3" xfId="75" xr:uid="{EB05BDE5-20ED-40FE-A2DB-FA6B6ED9BA1F}"/>
    <cellStyle name="Normal 3 4" xfId="76" xr:uid="{0D9356FE-FEE6-4CE4-965A-33D1D4E4DCC4}"/>
    <cellStyle name="Normal 3 5" xfId="77" xr:uid="{DD2D4E01-1BAA-47E0-860D-415F67D6414B}"/>
    <cellStyle name="Normal 3 6" xfId="78" xr:uid="{D8171803-E5BF-4638-B44D-741AA32B5180}"/>
    <cellStyle name="Normal 3 7" xfId="73" xr:uid="{F95D408F-50CC-46F5-963F-D059C3970BE7}"/>
    <cellStyle name="Normal 4" xfId="79" xr:uid="{1913AD73-604F-4392-A786-5CADC1587BBC}"/>
    <cellStyle name="Normal 4 2" xfId="80" xr:uid="{FF487A72-6822-4A9F-87C7-A180D59DA834}"/>
    <cellStyle name="Normal 4 3" xfId="81" xr:uid="{D438F811-B45C-4331-AEF5-CA827AA5FDFD}"/>
    <cellStyle name="Normal 5" xfId="82" xr:uid="{3CCBE379-4642-4656-8F81-B2AF390FCC43}"/>
    <cellStyle name="Normal 5 2" xfId="83" xr:uid="{D1E50F28-8FA9-498A-B478-9AAFE86FBF7C}"/>
    <cellStyle name="Normal 5 2 2" xfId="84" xr:uid="{1E1525CE-D226-492B-B70B-4B5FDDD39B15}"/>
    <cellStyle name="Normal 5 2 2 2" xfId="85" xr:uid="{6412CA53-9E87-44B3-9120-CA416F5686E5}"/>
    <cellStyle name="Normal 5 2 2 2 2" xfId="135" xr:uid="{295BE1D6-4FD4-4989-ACA8-2C918AB58024}"/>
    <cellStyle name="Normal 5 2 2 3" xfId="126" xr:uid="{F93D6E12-A878-4174-A841-2C828BD5EC18}"/>
    <cellStyle name="Normal 5 2 3" xfId="86" xr:uid="{B637568A-23BE-4707-9E9C-0B622D688908}"/>
    <cellStyle name="Normal 5 2 3 2" xfId="87" xr:uid="{18E11F47-F59C-43C2-924E-0C7A6E267EF7}"/>
    <cellStyle name="Normal 5 2 3 2 2" xfId="132" xr:uid="{17798C9B-D1B9-4EFE-B99F-F6ABAA0F131F}"/>
    <cellStyle name="Normal 5 2 3 3" xfId="123" xr:uid="{148AC7A0-5364-4D18-AEED-8C27758E065B}"/>
    <cellStyle name="Normal 5 2 4" xfId="88" xr:uid="{DF1E647E-D579-4AC8-929B-B0856A514B8E}"/>
    <cellStyle name="Normal 5 2 4 2" xfId="129" xr:uid="{9280744A-840D-4003-BCEB-6AE97BA732F9}"/>
    <cellStyle name="Normal 5 2 5" xfId="120" xr:uid="{A9304557-1B16-48E2-9AE4-04740EC751D0}"/>
    <cellStyle name="Normal 5 3" xfId="89" xr:uid="{D4DDE00C-326C-4131-BA46-B7F2E98E6B51}"/>
    <cellStyle name="Normal 5 3 2" xfId="90" xr:uid="{1BE967FC-8C35-43DD-88E6-3B62CD6058D3}"/>
    <cellStyle name="Normal 5 3 2 2" xfId="91" xr:uid="{572AFB41-4C69-4FBB-BD53-64F839A5D326}"/>
    <cellStyle name="Normal 5 3 2 2 2" xfId="136" xr:uid="{FD173113-24BC-4567-BCAA-10FF4E8131A5}"/>
    <cellStyle name="Normal 5 3 2 3" xfId="127" xr:uid="{8A3501CF-10AC-45F1-A7D6-E2B45026B3CC}"/>
    <cellStyle name="Normal 5 3 3" xfId="92" xr:uid="{76A6BA44-33B2-4D1E-9F5B-C7FE13F68CB8}"/>
    <cellStyle name="Normal 5 3 3 2" xfId="93" xr:uid="{860B11CD-FFDE-4421-A646-917789DC6E91}"/>
    <cellStyle name="Normal 5 3 3 2 2" xfId="133" xr:uid="{0EEF30CE-D1F7-479C-9142-7E23CAF036CF}"/>
    <cellStyle name="Normal 5 3 3 3" xfId="124" xr:uid="{777054F0-9146-4E15-A8DC-E34F6E9BD70F}"/>
    <cellStyle name="Normal 5 3 4" xfId="94" xr:uid="{31314B2F-AB09-4BDF-B19A-F5BD9FDF258A}"/>
    <cellStyle name="Normal 5 3 4 2" xfId="130" xr:uid="{6C5068FA-42E3-4F9B-946D-C08A25011263}"/>
    <cellStyle name="Normal 5 3 5" xfId="121" xr:uid="{C948D61A-3C8E-4702-8500-01C77B67EDE2}"/>
    <cellStyle name="Normal 5 4" xfId="95" xr:uid="{2AB181BA-6A01-4753-B003-A7676A0309D3}"/>
    <cellStyle name="Normal 5 4 2" xfId="96" xr:uid="{20722DD8-DE1C-4002-90F7-E4C16B1F889C}"/>
    <cellStyle name="Normal 5 4 2 2" xfId="134" xr:uid="{66A6BC70-4715-4CED-A9B1-798F266DDD7E}"/>
    <cellStyle name="Normal 5 4 3" xfId="125" xr:uid="{61FEB5C1-DF95-48EC-AA86-EECAACA707CB}"/>
    <cellStyle name="Normal 5 5" xfId="97" xr:uid="{27C79447-8949-4038-954B-F5962DA16967}"/>
    <cellStyle name="Normal 5 5 2" xfId="98" xr:uid="{9C4127B5-919A-4753-B07C-2013D5CB81D4}"/>
    <cellStyle name="Normal 5 5 2 2" xfId="131" xr:uid="{9EADE97F-81A3-477E-93CA-AA715F1823DA}"/>
    <cellStyle name="Normal 5 5 3" xfId="122" xr:uid="{63DD092B-4CF4-47C0-8D65-E4769E2FD505}"/>
    <cellStyle name="Normal 5 6" xfId="99" xr:uid="{B292ADF5-7B72-4EFA-99A1-2361422692B5}"/>
    <cellStyle name="Normal 5 6 2" xfId="128" xr:uid="{0799FC3D-5C6E-4E83-A12B-1234E67865C8}"/>
    <cellStyle name="Normal 5 7" xfId="119" xr:uid="{E13B5677-9990-4983-926C-EEE2B3F64EEE}"/>
    <cellStyle name="Normal 6" xfId="100" xr:uid="{9DDF5D07-DA92-469D-A140-0F339103F968}"/>
    <cellStyle name="Normal 6 2" xfId="101" xr:uid="{BD79220C-46C2-4F8C-ADCE-7E4FE598B5D1}"/>
    <cellStyle name="Normal 6 3" xfId="102" xr:uid="{46061113-177F-440B-A587-5D9CD302361F}"/>
    <cellStyle name="Normal 7" xfId="103" xr:uid="{FCC00285-647A-4165-9F18-89A8E0A00AF0}"/>
    <cellStyle name="Normal 7 2" xfId="104" xr:uid="{0E71133B-1BD9-4C5E-9331-6497C0B1CAC7}"/>
    <cellStyle name="Normal 8" xfId="105" xr:uid="{1E0ED1A5-CE93-4D80-A978-EAF34251DBC0}"/>
    <cellStyle name="Normal 8 2" xfId="106" xr:uid="{632FD2B3-F28C-4BCA-A7A0-2D6897FCC61C}"/>
    <cellStyle name="Normal 9" xfId="107" xr:uid="{6A01A94F-52EB-4DF0-9BDB-6532D899392F}"/>
    <cellStyle name="Note" xfId="2" builtinId="10" customBuiltin="1"/>
    <cellStyle name="Note 2" xfId="108" xr:uid="{3693AD35-8EDF-4E34-9668-3EB55A28A3FB}"/>
    <cellStyle name="Note 2 2" xfId="147" xr:uid="{54E0D085-866D-401E-8215-7A3E7547278D}"/>
    <cellStyle name="Note 2 3" xfId="154" xr:uid="{7B2A9C50-76E8-4B80-9B2A-AB642E22BD1B}"/>
    <cellStyle name="Output 2" xfId="109" xr:uid="{0D76FB0F-09EE-4EC2-9A29-771F1EDEBE7A}"/>
    <cellStyle name="Output 2 2" xfId="148" xr:uid="{8F09B683-4EB1-4D92-B17C-3363804E37A0}"/>
    <cellStyle name="Output 2 3" xfId="155" xr:uid="{A3BDCC47-01D0-456C-A4AC-1BAE07302F5A}"/>
    <cellStyle name="Output 3" xfId="168" xr:uid="{D74530F1-A562-4FE6-8B6A-E6E880183834}"/>
    <cellStyle name="Percent 2" xfId="110" xr:uid="{0D5D8097-6819-46E3-A4FF-F66E7AC0E8ED}"/>
    <cellStyle name="Percent 2 2" xfId="111" xr:uid="{DC3480EF-EB8B-4FF7-8985-E55E3C855394}"/>
    <cellStyle name="Percent 3" xfId="112" xr:uid="{F31607D6-46C3-441C-AA79-634C27E1AB9C}"/>
    <cellStyle name="Percent 4" xfId="113" xr:uid="{F4284E12-7E57-47B9-9A7F-BBF8EBD43BD7}"/>
    <cellStyle name="PricingScheme" xfId="114" xr:uid="{0B79AB09-6DAA-417C-B6EE-9DADC0707505}"/>
    <cellStyle name="PricingScheme 2" xfId="149" xr:uid="{B274C33B-3EBE-4EBC-AEC0-6468B1BFF6B8}"/>
    <cellStyle name="PricingScheme 3" xfId="156" xr:uid="{5E5E90C6-05C1-4CD9-BDC2-B478AB3FCB24}"/>
    <cellStyle name="PricingScheme 4" xfId="158" xr:uid="{319769C9-71F4-45B6-9F96-016DB40D889C}"/>
    <cellStyle name="PricingScheme 5" xfId="159" xr:uid="{FAE63686-6575-479E-AA4E-162FAC28FE9E}"/>
    <cellStyle name="Title 2" xfId="115" xr:uid="{6E37DFDB-ACEF-4B5A-B5C8-D6C913BBBB21}"/>
    <cellStyle name="Title 3" xfId="199" xr:uid="{D9458795-B6AA-4091-B2AC-F21C8BFB5BA1}"/>
    <cellStyle name="Total 2" xfId="116" xr:uid="{D636D5E4-80B2-4A29-B32D-76135E755DFA}"/>
    <cellStyle name="Total 2 2" xfId="150" xr:uid="{C42661A8-D6D4-4479-81D3-175CB323CCC8}"/>
    <cellStyle name="Total 2 3" xfId="157" xr:uid="{03FD8B90-6AA1-4C49-94EA-565918B6CF80}"/>
    <cellStyle name="Total 3" xfId="174" xr:uid="{091AA04A-5429-4F86-9B4A-1C38AE48EE52}"/>
    <cellStyle name="Warning Text 2" xfId="117" xr:uid="{E46C9BBF-76DA-4121-A2A3-9F41C125C850}"/>
    <cellStyle name="Warning Text 3" xfId="172" xr:uid="{C618D9E0-3487-455E-B1D9-7057A6346AF2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95"/>
  <sheetViews>
    <sheetView tabSelected="1" workbookViewId="0">
      <pane ySplit="5" topLeftCell="A6" activePane="bottomLeft" state="frozen"/>
      <selection pane="bottomLeft" activeCell="D188" sqref="D188"/>
    </sheetView>
  </sheetViews>
  <sheetFormatPr defaultColWidth="11.44140625" defaultRowHeight="18" customHeight="1"/>
  <cols>
    <col min="1" max="1" width="9.109375" style="1" customWidth="1"/>
    <col min="2" max="2" width="30" style="2" bestFit="1" customWidth="1"/>
    <col min="3" max="4" width="15.109375" style="3" customWidth="1"/>
    <col min="5" max="5" width="15.44140625" style="3" customWidth="1"/>
    <col min="6" max="6" width="14.33203125" style="3" customWidth="1"/>
    <col min="7" max="7" width="15.5546875" style="9" customWidth="1"/>
    <col min="8" max="16384" width="11.44140625" style="2"/>
  </cols>
  <sheetData>
    <row r="1" spans="1:7" ht="24" customHeight="1">
      <c r="A1" s="5" t="s">
        <v>0</v>
      </c>
      <c r="F1" s="2"/>
      <c r="G1" s="2"/>
    </row>
    <row r="2" spans="1:7" ht="24" customHeight="1">
      <c r="A2" s="6"/>
      <c r="B2" s="11" t="s">
        <v>1</v>
      </c>
      <c r="C2" s="10">
        <v>2023</v>
      </c>
      <c r="D2" s="10"/>
      <c r="G2" s="10"/>
    </row>
    <row r="3" spans="1:7" ht="18" customHeight="1">
      <c r="A3" s="8" t="s">
        <v>2</v>
      </c>
    </row>
    <row r="4" spans="1:7" ht="13.8" thickBot="1">
      <c r="A4" s="35" t="s">
        <v>3</v>
      </c>
      <c r="G4" s="7"/>
    </row>
    <row r="5" spans="1:7" ht="52.8">
      <c r="A5" s="16" t="s">
        <v>4</v>
      </c>
      <c r="B5" s="17" t="s">
        <v>5</v>
      </c>
      <c r="C5" s="18" t="s">
        <v>6</v>
      </c>
      <c r="D5" s="18" t="s">
        <v>7</v>
      </c>
      <c r="E5" s="18" t="s">
        <v>8</v>
      </c>
      <c r="F5" s="18" t="s">
        <v>9</v>
      </c>
      <c r="G5" s="19" t="s">
        <v>10</v>
      </c>
    </row>
    <row r="6" spans="1:7" s="4" customFormat="1" ht="18" customHeight="1">
      <c r="A6" s="20" t="s">
        <v>11</v>
      </c>
      <c r="B6" s="14" t="s">
        <v>12</v>
      </c>
      <c r="C6" s="15">
        <f>'1st Qtr'!C6+'2nd Qtr'!C6+'3rd Qtr'!C6+'4th Qtr'!C6</f>
        <v>74546.73</v>
      </c>
      <c r="D6" s="15">
        <f>'1st Qtr'!D6+'2nd Qtr'!D6+'3rd Qtr'!D6+'4th Qtr'!D6</f>
        <v>18300</v>
      </c>
      <c r="E6" s="15">
        <f>'1st Qtr'!E6+'2nd Qtr'!E6+'3rd Qtr'!E6+'4th Qtr'!E6</f>
        <v>7815.37</v>
      </c>
      <c r="F6" s="15">
        <f>'1st Qtr'!F6+'2nd Qtr'!F6+'3rd Qtr'!F6+'4th Qtr'!F6</f>
        <v>1556.7</v>
      </c>
      <c r="G6" s="21">
        <f t="shared" ref="G6:G69" si="0">SUM(C6:F6)</f>
        <v>102218.79999999999</v>
      </c>
    </row>
    <row r="7" spans="1:7" s="4" customFormat="1" ht="18" customHeight="1">
      <c r="A7" s="20" t="s">
        <v>13</v>
      </c>
      <c r="B7" s="14" t="s">
        <v>14</v>
      </c>
      <c r="C7" s="15">
        <f>'1st Qtr'!C7+'2nd Qtr'!C7+'3rd Qtr'!C7+'4th Qtr'!C7</f>
        <v>73758.080000000002</v>
      </c>
      <c r="D7" s="15">
        <f>'1st Qtr'!D7+'2nd Qtr'!D7+'3rd Qtr'!D7+'4th Qtr'!D7</f>
        <v>18300</v>
      </c>
      <c r="E7" s="15">
        <f>'1st Qtr'!E7+'2nd Qtr'!E7+'3rd Qtr'!E7+'4th Qtr'!E7</f>
        <v>8955.59</v>
      </c>
      <c r="F7" s="15">
        <f>'1st Qtr'!F7+'2nd Qtr'!F7+'3rd Qtr'!F7+'4th Qtr'!F7</f>
        <v>1783.81</v>
      </c>
      <c r="G7" s="21">
        <f t="shared" si="0"/>
        <v>102797.48</v>
      </c>
    </row>
    <row r="8" spans="1:7" s="4" customFormat="1" ht="18" customHeight="1">
      <c r="A8" s="20" t="s">
        <v>15</v>
      </c>
      <c r="B8" s="14" t="s">
        <v>16</v>
      </c>
      <c r="C8" s="15">
        <f>'1st Qtr'!C8+'2nd Qtr'!C8+'3rd Qtr'!C8+'4th Qtr'!C8</f>
        <v>45164</v>
      </c>
      <c r="D8" s="15">
        <f>'1st Qtr'!D8+'2nd Qtr'!D8+'3rd Qtr'!D8+'4th Qtr'!D8</f>
        <v>18300</v>
      </c>
      <c r="E8" s="15">
        <f>'1st Qtr'!E8+'2nd Qtr'!E8+'3rd Qtr'!E8+'4th Qtr'!E8</f>
        <v>1163.96</v>
      </c>
      <c r="F8" s="15">
        <f>'1st Qtr'!F8+'2nd Qtr'!F8+'3rd Qtr'!F8+'4th Qtr'!F8</f>
        <v>231.84</v>
      </c>
      <c r="G8" s="21">
        <f t="shared" si="0"/>
        <v>64859.799999999996</v>
      </c>
    </row>
    <row r="9" spans="1:7" s="4" customFormat="1" ht="18" customHeight="1">
      <c r="A9" s="20" t="s">
        <v>17</v>
      </c>
      <c r="B9" s="14" t="s">
        <v>18</v>
      </c>
      <c r="C9" s="15">
        <f>'1st Qtr'!C9+'2nd Qtr'!C9+'3rd Qtr'!C9+'4th Qtr'!C9</f>
        <v>119170.07999999999</v>
      </c>
      <c r="D9" s="15">
        <f>'1st Qtr'!D9+'2nd Qtr'!D9+'3rd Qtr'!D9+'4th Qtr'!D9</f>
        <v>18300</v>
      </c>
      <c r="E9" s="15">
        <f>'1st Qtr'!E9+'2nd Qtr'!E9+'3rd Qtr'!E9+'4th Qtr'!E9</f>
        <v>10658.09</v>
      </c>
      <c r="F9" s="15">
        <f>'1st Qtr'!F9+'2nd Qtr'!F9+'3rd Qtr'!F9+'4th Qtr'!F9</f>
        <v>2122.92</v>
      </c>
      <c r="G9" s="21">
        <f t="shared" si="0"/>
        <v>150251.09</v>
      </c>
    </row>
    <row r="10" spans="1:7" s="4" customFormat="1" ht="18" customHeight="1">
      <c r="A10" s="20" t="s">
        <v>19</v>
      </c>
      <c r="B10" s="14" t="s">
        <v>20</v>
      </c>
      <c r="C10" s="15">
        <f>'1st Qtr'!C10+'2nd Qtr'!C10+'3rd Qtr'!C10+'4th Qtr'!C10</f>
        <v>85102.1</v>
      </c>
      <c r="D10" s="15">
        <f>'1st Qtr'!D10+'2nd Qtr'!D10+'3rd Qtr'!D10+'4th Qtr'!D10</f>
        <v>18300</v>
      </c>
      <c r="E10" s="15">
        <f>'1st Qtr'!E10+'2nd Qtr'!E10+'3rd Qtr'!E10+'4th Qtr'!E10</f>
        <v>9402.6299999999992</v>
      </c>
      <c r="F10" s="15">
        <f>'1st Qtr'!F10+'2nd Qtr'!F10+'3rd Qtr'!F10+'4th Qtr'!F10</f>
        <v>1872.85</v>
      </c>
      <c r="G10" s="21">
        <f t="shared" si="0"/>
        <v>114677.58000000002</v>
      </c>
    </row>
    <row r="11" spans="1:7" s="4" customFormat="1" ht="18" customHeight="1">
      <c r="A11" s="20" t="s">
        <v>21</v>
      </c>
      <c r="B11" s="14" t="s">
        <v>22</v>
      </c>
      <c r="C11" s="15">
        <f>'1st Qtr'!C11+'2nd Qtr'!C11+'3rd Qtr'!C11+'4th Qtr'!C11</f>
        <v>53411.66</v>
      </c>
      <c r="D11" s="15">
        <f>'1st Qtr'!D11+'2nd Qtr'!D11+'3rd Qtr'!D11+'4th Qtr'!D11</f>
        <v>18300</v>
      </c>
      <c r="E11" s="15">
        <f>'1st Qtr'!E11+'2nd Qtr'!E11+'3rd Qtr'!E11+'4th Qtr'!E11</f>
        <v>848.56</v>
      </c>
      <c r="F11" s="15">
        <f>'1st Qtr'!F11+'2nd Qtr'!F11+'3rd Qtr'!F11+'4th Qtr'!F11</f>
        <v>169.02</v>
      </c>
      <c r="G11" s="21">
        <f t="shared" si="0"/>
        <v>72729.240000000005</v>
      </c>
    </row>
    <row r="12" spans="1:7" s="4" customFormat="1" ht="18" customHeight="1">
      <c r="A12" s="20" t="s">
        <v>23</v>
      </c>
      <c r="B12" s="14" t="s">
        <v>24</v>
      </c>
      <c r="C12" s="15">
        <f>'1st Qtr'!C12+'2nd Qtr'!C12+'3rd Qtr'!C12+'4th Qtr'!C12</f>
        <v>61664.18</v>
      </c>
      <c r="D12" s="15">
        <f>'1st Qtr'!D12+'2nd Qtr'!D12+'3rd Qtr'!D12+'4th Qtr'!D12</f>
        <v>18300</v>
      </c>
      <c r="E12" s="15">
        <f>'1st Qtr'!E12+'2nd Qtr'!E12+'3rd Qtr'!E12+'4th Qtr'!E12</f>
        <v>3465.83</v>
      </c>
      <c r="F12" s="15">
        <f>'1st Qtr'!F12+'2nd Qtr'!F12+'3rd Qtr'!F12+'4th Qtr'!F12</f>
        <v>690.34</v>
      </c>
      <c r="G12" s="21">
        <f t="shared" si="0"/>
        <v>84120.349999999991</v>
      </c>
    </row>
    <row r="13" spans="1:7" s="4" customFormat="1" ht="18" customHeight="1">
      <c r="A13" s="20" t="s">
        <v>25</v>
      </c>
      <c r="B13" s="14" t="s">
        <v>26</v>
      </c>
      <c r="C13" s="15">
        <f>'1st Qtr'!C13+'2nd Qtr'!C13+'3rd Qtr'!C13+'4th Qtr'!C13</f>
        <v>57248.639999999999</v>
      </c>
      <c r="D13" s="15">
        <f>'1st Qtr'!D13+'2nd Qtr'!D13+'3rd Qtr'!D13+'4th Qtr'!D13</f>
        <v>18300</v>
      </c>
      <c r="E13" s="15">
        <f>'1st Qtr'!E13+'2nd Qtr'!E13+'3rd Qtr'!E13+'4th Qtr'!E13</f>
        <v>1908.28</v>
      </c>
      <c r="F13" s="15">
        <f>'1st Qtr'!F13+'2nd Qtr'!F13+'3rd Qtr'!F13+'4th Qtr'!F13</f>
        <v>380.1</v>
      </c>
      <c r="G13" s="21">
        <f t="shared" si="0"/>
        <v>77837.02</v>
      </c>
    </row>
    <row r="14" spans="1:7" s="4" customFormat="1" ht="18" customHeight="1">
      <c r="A14" s="20" t="s">
        <v>27</v>
      </c>
      <c r="B14" s="14" t="s">
        <v>28</v>
      </c>
      <c r="C14" s="15">
        <f>'1st Qtr'!C14+'2nd Qtr'!C14+'3rd Qtr'!C14+'4th Qtr'!C14</f>
        <v>72998.539999999994</v>
      </c>
      <c r="D14" s="15">
        <f>'1st Qtr'!D14+'2nd Qtr'!D14+'3rd Qtr'!D14+'4th Qtr'!D14</f>
        <v>18300</v>
      </c>
      <c r="E14" s="15">
        <f>'1st Qtr'!E14+'2nd Qtr'!E14+'3rd Qtr'!E14+'4th Qtr'!E14</f>
        <v>7432.97</v>
      </c>
      <c r="F14" s="15">
        <f>'1st Qtr'!F14+'2nd Qtr'!F14+'3rd Qtr'!F14+'4th Qtr'!F14</f>
        <v>1480.53</v>
      </c>
      <c r="G14" s="21">
        <f t="shared" si="0"/>
        <v>100212.04</v>
      </c>
    </row>
    <row r="15" spans="1:7" s="4" customFormat="1" ht="18" customHeight="1">
      <c r="A15" s="20" t="s">
        <v>29</v>
      </c>
      <c r="B15" s="14" t="s">
        <v>30</v>
      </c>
      <c r="C15" s="15">
        <f>'1st Qtr'!C15+'2nd Qtr'!C15+'3rd Qtr'!C15+'4th Qtr'!C15</f>
        <v>121690.42</v>
      </c>
      <c r="D15" s="15">
        <f>'1st Qtr'!D15+'2nd Qtr'!D15+'3rd Qtr'!D15+'4th Qtr'!D15</f>
        <v>18300</v>
      </c>
      <c r="E15" s="15">
        <f>'1st Qtr'!E15+'2nd Qtr'!E15+'3rd Qtr'!E15+'4th Qtr'!E15</f>
        <v>14898.14</v>
      </c>
      <c r="F15" s="15">
        <f>'1st Qtr'!F15+'2nd Qtr'!F15+'3rd Qtr'!F15+'4th Qtr'!F15</f>
        <v>2967.47</v>
      </c>
      <c r="G15" s="21">
        <f t="shared" si="0"/>
        <v>157856.03</v>
      </c>
    </row>
    <row r="16" spans="1:7" s="4" customFormat="1" ht="18" customHeight="1">
      <c r="A16" s="20" t="s">
        <v>31</v>
      </c>
      <c r="B16" s="14" t="s">
        <v>32</v>
      </c>
      <c r="C16" s="15">
        <f>'1st Qtr'!C16+'2nd Qtr'!C16+'3rd Qtr'!C16+'4th Qtr'!C16</f>
        <v>74546.73</v>
      </c>
      <c r="D16" s="15">
        <f>'1st Qtr'!D16+'2nd Qtr'!D16+'3rd Qtr'!D16+'4th Qtr'!D16</f>
        <v>18300</v>
      </c>
      <c r="E16" s="15">
        <f>'1st Qtr'!E16+'2nd Qtr'!E16+'3rd Qtr'!E16+'4th Qtr'!E16</f>
        <v>5764.05</v>
      </c>
      <c r="F16" s="15">
        <f>'1st Qtr'!F16+'2nd Qtr'!F16+'3rd Qtr'!F16+'4th Qtr'!F16</f>
        <v>1148.1099999999999</v>
      </c>
      <c r="G16" s="21">
        <f t="shared" si="0"/>
        <v>99758.89</v>
      </c>
    </row>
    <row r="17" spans="1:7" s="4" customFormat="1" ht="18" customHeight="1">
      <c r="A17" s="20" t="s">
        <v>33</v>
      </c>
      <c r="B17" s="14" t="s">
        <v>34</v>
      </c>
      <c r="C17" s="15">
        <f>'1st Qtr'!C17+'2nd Qtr'!C17+'3rd Qtr'!C17+'4th Qtr'!C17</f>
        <v>71418.739999999991</v>
      </c>
      <c r="D17" s="15">
        <f>'1st Qtr'!D17+'2nd Qtr'!D17+'3rd Qtr'!D17+'4th Qtr'!D17</f>
        <v>18300</v>
      </c>
      <c r="E17" s="15">
        <f>'1st Qtr'!E17+'2nd Qtr'!E17+'3rd Qtr'!E17+'4th Qtr'!E17</f>
        <v>4437.8500000000004</v>
      </c>
      <c r="F17" s="15">
        <f>'1st Qtr'!F17+'2nd Qtr'!F17+'3rd Qtr'!F17+'4th Qtr'!F17</f>
        <v>883.95</v>
      </c>
      <c r="G17" s="21">
        <f t="shared" si="0"/>
        <v>95040.54</v>
      </c>
    </row>
    <row r="18" spans="1:7" s="4" customFormat="1" ht="18" customHeight="1">
      <c r="A18" s="20" t="s">
        <v>35</v>
      </c>
      <c r="B18" s="14" t="s">
        <v>36</v>
      </c>
      <c r="C18" s="15">
        <f>'1st Qtr'!C18+'2nd Qtr'!C18+'3rd Qtr'!C18+'4th Qtr'!C18</f>
        <v>74342.429999999993</v>
      </c>
      <c r="D18" s="15">
        <f>'1st Qtr'!D18+'2nd Qtr'!D18+'3rd Qtr'!D18+'4th Qtr'!D18</f>
        <v>18300</v>
      </c>
      <c r="E18" s="15">
        <f>'1st Qtr'!E18+'2nd Qtr'!E18+'3rd Qtr'!E18+'4th Qtr'!E18</f>
        <v>7603.44</v>
      </c>
      <c r="F18" s="15">
        <f>'1st Qtr'!F18+'2nd Qtr'!F18+'3rd Qtr'!F18+'4th Qtr'!F18</f>
        <v>1514.48</v>
      </c>
      <c r="G18" s="21">
        <f t="shared" si="0"/>
        <v>101760.34999999999</v>
      </c>
    </row>
    <row r="19" spans="1:7" s="4" customFormat="1" ht="18" customHeight="1">
      <c r="A19" s="20" t="s">
        <v>37</v>
      </c>
      <c r="B19" s="14" t="s">
        <v>38</v>
      </c>
      <c r="C19" s="15">
        <f>'1st Qtr'!C19+'2nd Qtr'!C19+'3rd Qtr'!C19+'4th Qtr'!C19</f>
        <v>54338.28</v>
      </c>
      <c r="D19" s="15">
        <f>'1st Qtr'!D19+'2nd Qtr'!D19+'3rd Qtr'!D19+'4th Qtr'!D19</f>
        <v>18300</v>
      </c>
      <c r="E19" s="15">
        <f>'1st Qtr'!E19+'2nd Qtr'!E19+'3rd Qtr'!E19+'4th Qtr'!E19</f>
        <v>1836.27</v>
      </c>
      <c r="F19" s="15">
        <f>'1st Qtr'!F19+'2nd Qtr'!F19+'3rd Qtr'!F19+'4th Qtr'!F19</f>
        <v>365.76</v>
      </c>
      <c r="G19" s="21">
        <f t="shared" si="0"/>
        <v>74840.31</v>
      </c>
    </row>
    <row r="20" spans="1:7" s="4" customFormat="1" ht="18" customHeight="1">
      <c r="A20" s="20" t="s">
        <v>39</v>
      </c>
      <c r="B20" s="14" t="s">
        <v>40</v>
      </c>
      <c r="C20" s="15">
        <f>'1st Qtr'!C20+'2nd Qtr'!C20+'3rd Qtr'!C20+'4th Qtr'!C20</f>
        <v>61835.780000000006</v>
      </c>
      <c r="D20" s="15">
        <f>'1st Qtr'!D20+'2nd Qtr'!D20+'3rd Qtr'!D20+'4th Qtr'!D20</f>
        <v>18300</v>
      </c>
      <c r="E20" s="15">
        <f>'1st Qtr'!E20+'2nd Qtr'!E20+'3rd Qtr'!E20+'4th Qtr'!E20</f>
        <v>3233.35</v>
      </c>
      <c r="F20" s="15">
        <f>'1st Qtr'!F20+'2nd Qtr'!F20+'3rd Qtr'!F20+'4th Qtr'!F20</f>
        <v>644.03</v>
      </c>
      <c r="G20" s="21">
        <f t="shared" si="0"/>
        <v>84013.16</v>
      </c>
    </row>
    <row r="21" spans="1:7" s="4" customFormat="1" ht="18" customHeight="1">
      <c r="A21" s="20" t="s">
        <v>41</v>
      </c>
      <c r="B21" s="14" t="s">
        <v>42</v>
      </c>
      <c r="C21" s="15">
        <f>'1st Qtr'!C21+'2nd Qtr'!C21+'3rd Qtr'!C21+'4th Qtr'!C21</f>
        <v>152499.04</v>
      </c>
      <c r="D21" s="15">
        <f>'1st Qtr'!D21+'2nd Qtr'!D21+'3rd Qtr'!D21+'4th Qtr'!D21</f>
        <v>18300</v>
      </c>
      <c r="E21" s="15">
        <f>'1st Qtr'!E21+'2nd Qtr'!E21+'3rd Qtr'!E21+'4th Qtr'!E21</f>
        <v>61865</v>
      </c>
      <c r="F21" s="15">
        <f>'1st Qtr'!F21+'2nd Qtr'!F21+'3rd Qtr'!F21+'4th Qtr'!F21</f>
        <v>12322.51</v>
      </c>
      <c r="G21" s="21">
        <f t="shared" si="0"/>
        <v>244986.55000000002</v>
      </c>
    </row>
    <row r="22" spans="1:7" s="4" customFormat="1" ht="18" customHeight="1">
      <c r="A22" s="20" t="s">
        <v>43</v>
      </c>
      <c r="B22" s="14" t="s">
        <v>44</v>
      </c>
      <c r="C22" s="15">
        <f>'1st Qtr'!C22+'2nd Qtr'!C22+'3rd Qtr'!C22+'4th Qtr'!C22</f>
        <v>74546.73</v>
      </c>
      <c r="D22" s="15">
        <f>'1st Qtr'!D22+'2nd Qtr'!D22+'3rd Qtr'!D22+'4th Qtr'!D22</f>
        <v>18300</v>
      </c>
      <c r="E22" s="15">
        <f>'1st Qtr'!E22+'2nd Qtr'!E22+'3rd Qtr'!E22+'4th Qtr'!E22</f>
        <v>7996.83</v>
      </c>
      <c r="F22" s="15">
        <f>'1st Qtr'!F22+'2nd Qtr'!F22+'3rd Qtr'!F22+'4th Qtr'!F22</f>
        <v>1592.84</v>
      </c>
      <c r="G22" s="21">
        <f t="shared" si="0"/>
        <v>102436.4</v>
      </c>
    </row>
    <row r="23" spans="1:7" s="4" customFormat="1" ht="18" customHeight="1">
      <c r="A23" s="20" t="s">
        <v>45</v>
      </c>
      <c r="B23" s="14" t="s">
        <v>46</v>
      </c>
      <c r="C23" s="15">
        <f>'1st Qtr'!C23+'2nd Qtr'!C23+'3rd Qtr'!C23+'4th Qtr'!C23</f>
        <v>121690.42</v>
      </c>
      <c r="D23" s="15">
        <f>'1st Qtr'!D23+'2nd Qtr'!D23+'3rd Qtr'!D23+'4th Qtr'!D23</f>
        <v>18300</v>
      </c>
      <c r="E23" s="15">
        <f>'1st Qtr'!E23+'2nd Qtr'!E23+'3rd Qtr'!E23+'4th Qtr'!E23</f>
        <v>12915.05</v>
      </c>
      <c r="F23" s="15">
        <f>'1st Qtr'!F23+'2nd Qtr'!F23+'3rd Qtr'!F23+'4th Qtr'!F23</f>
        <v>2572.4699999999998</v>
      </c>
      <c r="G23" s="21">
        <f t="shared" si="0"/>
        <v>155477.93999999997</v>
      </c>
    </row>
    <row r="24" spans="1:7" s="4" customFormat="1" ht="18" customHeight="1">
      <c r="A24" s="20" t="s">
        <v>47</v>
      </c>
      <c r="B24" s="14" t="s">
        <v>48</v>
      </c>
      <c r="C24" s="15">
        <f>'1st Qtr'!C24+'2nd Qtr'!C24+'3rd Qtr'!C24+'4th Qtr'!C24</f>
        <v>74546.73</v>
      </c>
      <c r="D24" s="15">
        <f>'1st Qtr'!D24+'2nd Qtr'!D24+'3rd Qtr'!D24+'4th Qtr'!D24</f>
        <v>18300</v>
      </c>
      <c r="E24" s="15">
        <f>'1st Qtr'!E24+'2nd Qtr'!E24+'3rd Qtr'!E24+'4th Qtr'!E24</f>
        <v>8992.48</v>
      </c>
      <c r="F24" s="15">
        <f>'1st Qtr'!F24+'2nd Qtr'!F24+'3rd Qtr'!F24+'4th Qtr'!F24</f>
        <v>1791.16</v>
      </c>
      <c r="G24" s="21">
        <f t="shared" si="0"/>
        <v>103630.37</v>
      </c>
    </row>
    <row r="25" spans="1:7" s="4" customFormat="1" ht="18" customHeight="1">
      <c r="A25" s="20" t="s">
        <v>49</v>
      </c>
      <c r="B25" s="14" t="s">
        <v>50</v>
      </c>
      <c r="C25" s="15">
        <f>'1st Qtr'!C25+'2nd Qtr'!C25+'3rd Qtr'!C25+'4th Qtr'!C25</f>
        <v>74546.73</v>
      </c>
      <c r="D25" s="15">
        <f>'1st Qtr'!D25+'2nd Qtr'!D25+'3rd Qtr'!D25+'4th Qtr'!D25</f>
        <v>18300</v>
      </c>
      <c r="E25" s="15">
        <f>'1st Qtr'!E25+'2nd Qtr'!E25+'3rd Qtr'!E25+'4th Qtr'!E25</f>
        <v>7844.11</v>
      </c>
      <c r="F25" s="15">
        <f>'1st Qtr'!F25+'2nd Qtr'!F25+'3rd Qtr'!F25+'4th Qtr'!F25</f>
        <v>1562.42</v>
      </c>
      <c r="G25" s="21">
        <f t="shared" si="0"/>
        <v>102253.26</v>
      </c>
    </row>
    <row r="26" spans="1:7" s="4" customFormat="1" ht="18" customHeight="1">
      <c r="A26" s="20" t="s">
        <v>51</v>
      </c>
      <c r="B26" s="14" t="s">
        <v>52</v>
      </c>
      <c r="C26" s="15">
        <f>'1st Qtr'!C26+'2nd Qtr'!C26+'3rd Qtr'!C26+'4th Qtr'!C26</f>
        <v>61835.780000000006</v>
      </c>
      <c r="D26" s="15">
        <f>'1st Qtr'!D26+'2nd Qtr'!D26+'3rd Qtr'!D26+'4th Qtr'!D26</f>
        <v>18300</v>
      </c>
      <c r="E26" s="15">
        <f>'1st Qtr'!E26+'2nd Qtr'!E26+'3rd Qtr'!E26+'4th Qtr'!E26</f>
        <v>3755.63</v>
      </c>
      <c r="F26" s="15">
        <f>'1st Qtr'!F26+'2nd Qtr'!F26+'3rd Qtr'!F26+'4th Qtr'!F26</f>
        <v>748.06</v>
      </c>
      <c r="G26" s="21">
        <f t="shared" si="0"/>
        <v>84639.47</v>
      </c>
    </row>
    <row r="27" spans="1:7" s="4" customFormat="1" ht="18" customHeight="1">
      <c r="A27" s="20" t="s">
        <v>53</v>
      </c>
      <c r="B27" s="14" t="s">
        <v>54</v>
      </c>
      <c r="C27" s="15">
        <f>'1st Qtr'!C27+'2nd Qtr'!C27+'3rd Qtr'!C27+'4th Qtr'!C27</f>
        <v>74546.73</v>
      </c>
      <c r="D27" s="15">
        <f>'1st Qtr'!D27+'2nd Qtr'!D27+'3rd Qtr'!D27+'4th Qtr'!D27</f>
        <v>18300</v>
      </c>
      <c r="E27" s="15">
        <f>'1st Qtr'!E27+'2nd Qtr'!E27+'3rd Qtr'!E27+'4th Qtr'!E27</f>
        <v>5341.73</v>
      </c>
      <c r="F27" s="15">
        <f>'1st Qtr'!F27+'2nd Qtr'!F27+'3rd Qtr'!F27+'4th Qtr'!F27</f>
        <v>1063.99</v>
      </c>
      <c r="G27" s="21">
        <f t="shared" si="0"/>
        <v>99252.45</v>
      </c>
    </row>
    <row r="28" spans="1:7" s="4" customFormat="1" ht="18" customHeight="1">
      <c r="A28" s="20" t="s">
        <v>55</v>
      </c>
      <c r="B28" s="14" t="s">
        <v>56</v>
      </c>
      <c r="C28" s="15">
        <f>'1st Qtr'!C28+'2nd Qtr'!C28+'3rd Qtr'!C28+'4th Qtr'!C28</f>
        <v>74546.73</v>
      </c>
      <c r="D28" s="15">
        <f>'1st Qtr'!D28+'2nd Qtr'!D28+'3rd Qtr'!D28+'4th Qtr'!D28</f>
        <v>18300</v>
      </c>
      <c r="E28" s="15">
        <f>'1st Qtr'!E28+'2nd Qtr'!E28+'3rd Qtr'!E28+'4th Qtr'!E28</f>
        <v>7575.22</v>
      </c>
      <c r="F28" s="15">
        <f>'1st Qtr'!F28+'2nd Qtr'!F28+'3rd Qtr'!F28+'4th Qtr'!F28</f>
        <v>1508.86</v>
      </c>
      <c r="G28" s="21">
        <f t="shared" si="0"/>
        <v>101930.81</v>
      </c>
    </row>
    <row r="29" spans="1:7" s="4" customFormat="1" ht="18" customHeight="1">
      <c r="A29" s="20" t="s">
        <v>57</v>
      </c>
      <c r="B29" s="14" t="s">
        <v>58</v>
      </c>
      <c r="C29" s="15">
        <f>'1st Qtr'!C29+'2nd Qtr'!C29+'3rd Qtr'!C29+'4th Qtr'!C29</f>
        <v>144123.51</v>
      </c>
      <c r="D29" s="15">
        <f>'1st Qtr'!D29+'2nd Qtr'!D29+'3rd Qtr'!D29+'4th Qtr'!D29</f>
        <v>18300</v>
      </c>
      <c r="E29" s="15">
        <f>'1st Qtr'!E29+'2nd Qtr'!E29+'3rd Qtr'!E29+'4th Qtr'!E29</f>
        <v>38646</v>
      </c>
      <c r="F29" s="15">
        <f>'1st Qtr'!F29+'2nd Qtr'!F29+'3rd Qtr'!F29+'4th Qtr'!F29</f>
        <v>7697.66</v>
      </c>
      <c r="G29" s="21">
        <f t="shared" si="0"/>
        <v>208767.17</v>
      </c>
    </row>
    <row r="30" spans="1:7" s="4" customFormat="1" ht="18" customHeight="1">
      <c r="A30" s="20" t="s">
        <v>59</v>
      </c>
      <c r="B30" s="14" t="s">
        <v>60</v>
      </c>
      <c r="C30" s="15">
        <f>'1st Qtr'!C30+'2nd Qtr'!C30+'3rd Qtr'!C30+'4th Qtr'!C30</f>
        <v>58249.23</v>
      </c>
      <c r="D30" s="15">
        <f>'1st Qtr'!D30+'2nd Qtr'!D30+'3rd Qtr'!D30+'4th Qtr'!D30</f>
        <v>18300</v>
      </c>
      <c r="E30" s="15">
        <f>'1st Qtr'!E30+'2nd Qtr'!E30+'3rd Qtr'!E30+'4th Qtr'!E30</f>
        <v>1445.62</v>
      </c>
      <c r="F30" s="15">
        <f>'1st Qtr'!F30+'2nd Qtr'!F30+'3rd Qtr'!F30+'4th Qtr'!F30</f>
        <v>287.94</v>
      </c>
      <c r="G30" s="21">
        <f t="shared" si="0"/>
        <v>78282.790000000008</v>
      </c>
    </row>
    <row r="31" spans="1:7" s="4" customFormat="1" ht="18" customHeight="1">
      <c r="A31" s="20" t="s">
        <v>61</v>
      </c>
      <c r="B31" s="14" t="s">
        <v>62</v>
      </c>
      <c r="C31" s="15">
        <f>'1st Qtr'!C31+'2nd Qtr'!C31+'3rd Qtr'!C31+'4th Qtr'!C31</f>
        <v>74546.73</v>
      </c>
      <c r="D31" s="15">
        <f>'1st Qtr'!D31+'2nd Qtr'!D31+'3rd Qtr'!D31+'4th Qtr'!D31</f>
        <v>18300</v>
      </c>
      <c r="E31" s="15">
        <f>'1st Qtr'!E31+'2nd Qtr'!E31+'3rd Qtr'!E31+'4th Qtr'!E31</f>
        <v>6656.53</v>
      </c>
      <c r="F31" s="15">
        <f>'1st Qtr'!F31+'2nd Qtr'!F31+'3rd Qtr'!F31+'4th Qtr'!F31</f>
        <v>1325.87</v>
      </c>
      <c r="G31" s="21">
        <f t="shared" si="0"/>
        <v>100829.12999999999</v>
      </c>
    </row>
    <row r="32" spans="1:7" s="4" customFormat="1" ht="18" customHeight="1">
      <c r="A32" s="20" t="s">
        <v>63</v>
      </c>
      <c r="B32" s="14" t="s">
        <v>64</v>
      </c>
      <c r="C32" s="15">
        <f>'1st Qtr'!C32+'2nd Qtr'!C32+'3rd Qtr'!C32+'4th Qtr'!C32</f>
        <v>73921.12999999999</v>
      </c>
      <c r="D32" s="15">
        <f>'1st Qtr'!D32+'2nd Qtr'!D32+'3rd Qtr'!D32+'4th Qtr'!D32</f>
        <v>18300</v>
      </c>
      <c r="E32" s="15">
        <f>'1st Qtr'!E32+'2nd Qtr'!E32+'3rd Qtr'!E32+'4th Qtr'!E32</f>
        <v>5695.65</v>
      </c>
      <c r="F32" s="15">
        <f>'1st Qtr'!F32+'2nd Qtr'!F32+'3rd Qtr'!F32+'4th Qtr'!F32</f>
        <v>1134.48</v>
      </c>
      <c r="G32" s="21">
        <f t="shared" si="0"/>
        <v>99051.25999999998</v>
      </c>
    </row>
    <row r="33" spans="1:7" s="4" customFormat="1" ht="18" customHeight="1">
      <c r="A33" s="20" t="s">
        <v>65</v>
      </c>
      <c r="B33" s="14" t="s">
        <v>66</v>
      </c>
      <c r="C33" s="15">
        <f>'1st Qtr'!C33+'2nd Qtr'!C33+'3rd Qtr'!C33+'4th Qtr'!C33</f>
        <v>74546.73</v>
      </c>
      <c r="D33" s="15">
        <f>'1st Qtr'!D33+'2nd Qtr'!D33+'3rd Qtr'!D33+'4th Qtr'!D33</f>
        <v>18300</v>
      </c>
      <c r="E33" s="15">
        <f>'1st Qtr'!E33+'2nd Qtr'!E33+'3rd Qtr'!E33+'4th Qtr'!E33</f>
        <v>8774.7099999999991</v>
      </c>
      <c r="F33" s="15">
        <f>'1st Qtr'!F33+'2nd Qtr'!F33+'3rd Qtr'!F33+'4th Qtr'!F33</f>
        <v>1747.78</v>
      </c>
      <c r="G33" s="21">
        <f t="shared" si="0"/>
        <v>103369.22</v>
      </c>
    </row>
    <row r="34" spans="1:7" s="4" customFormat="1" ht="18" customHeight="1">
      <c r="A34" s="20" t="s">
        <v>67</v>
      </c>
      <c r="B34" s="14" t="s">
        <v>68</v>
      </c>
      <c r="C34" s="15">
        <f>'1st Qtr'!C34+'2nd Qtr'!C34+'3rd Qtr'!C34+'4th Qtr'!C34</f>
        <v>121690.42</v>
      </c>
      <c r="D34" s="15">
        <f>'1st Qtr'!D34+'2nd Qtr'!D34+'3rd Qtr'!D34+'4th Qtr'!D34</f>
        <v>18300</v>
      </c>
      <c r="E34" s="15">
        <f>'1st Qtr'!E34+'2nd Qtr'!E34+'3rd Qtr'!E34+'4th Qtr'!E34</f>
        <v>15170.86</v>
      </c>
      <c r="F34" s="15">
        <f>'1st Qtr'!F34+'2nd Qtr'!F34+'3rd Qtr'!F34+'4th Qtr'!F34</f>
        <v>3021.79</v>
      </c>
      <c r="G34" s="21">
        <f t="shared" si="0"/>
        <v>158183.06999999998</v>
      </c>
    </row>
    <row r="35" spans="1:7" s="4" customFormat="1" ht="18" customHeight="1">
      <c r="A35" s="20" t="s">
        <v>69</v>
      </c>
      <c r="B35" s="14" t="s">
        <v>70</v>
      </c>
      <c r="C35" s="15">
        <f>'1st Qtr'!C35+'2nd Qtr'!C35+'3rd Qtr'!C35+'4th Qtr'!C35</f>
        <v>61835.780000000006</v>
      </c>
      <c r="D35" s="15">
        <f>'1st Qtr'!D35+'2nd Qtr'!D35+'3rd Qtr'!D35+'4th Qtr'!D35</f>
        <v>18300</v>
      </c>
      <c r="E35" s="15">
        <f>'1st Qtr'!E35+'2nd Qtr'!E35+'3rd Qtr'!E35+'4th Qtr'!E35</f>
        <v>3448.71</v>
      </c>
      <c r="F35" s="15">
        <f>'1st Qtr'!F35+'2nd Qtr'!F35+'3rd Qtr'!F35+'4th Qtr'!F35</f>
        <v>686.93</v>
      </c>
      <c r="G35" s="21">
        <f t="shared" si="0"/>
        <v>84271.42</v>
      </c>
    </row>
    <row r="36" spans="1:7" s="4" customFormat="1" ht="18" customHeight="1">
      <c r="A36" s="20" t="s">
        <v>71</v>
      </c>
      <c r="B36" s="14" t="s">
        <v>72</v>
      </c>
      <c r="C36" s="15">
        <f>'1st Qtr'!C36+'2nd Qtr'!C36+'3rd Qtr'!C36+'4th Qtr'!C36</f>
        <v>59132.36</v>
      </c>
      <c r="D36" s="15">
        <f>'1st Qtr'!D36+'2nd Qtr'!D36+'3rd Qtr'!D36+'4th Qtr'!D36</f>
        <v>18300</v>
      </c>
      <c r="E36" s="15">
        <f>'1st Qtr'!E36+'2nd Qtr'!E36+'3rd Qtr'!E36+'4th Qtr'!E36</f>
        <v>2136.46</v>
      </c>
      <c r="F36" s="15">
        <f>'1st Qtr'!F36+'2nd Qtr'!F36+'3rd Qtr'!F36+'4th Qtr'!F36</f>
        <v>425.55</v>
      </c>
      <c r="G36" s="21">
        <f t="shared" si="0"/>
        <v>79994.37000000001</v>
      </c>
    </row>
    <row r="37" spans="1:7" s="4" customFormat="1" ht="18" customHeight="1">
      <c r="A37" s="20" t="s">
        <v>73</v>
      </c>
      <c r="B37" s="14" t="s">
        <v>74</v>
      </c>
      <c r="C37" s="15">
        <f>'1st Qtr'!C37+'2nd Qtr'!C37+'3rd Qtr'!C37+'4th Qtr'!C37</f>
        <v>74546.73</v>
      </c>
      <c r="D37" s="15">
        <f>'1st Qtr'!D37+'2nd Qtr'!D37+'3rd Qtr'!D37+'4th Qtr'!D37</f>
        <v>18300</v>
      </c>
      <c r="E37" s="15">
        <f>'1st Qtr'!E37+'2nd Qtr'!E37+'3rd Qtr'!E37+'4th Qtr'!E37</f>
        <v>5785.66</v>
      </c>
      <c r="F37" s="15">
        <f>'1st Qtr'!F37+'2nd Qtr'!F37+'3rd Qtr'!F37+'4th Qtr'!F37</f>
        <v>1152.4100000000001</v>
      </c>
      <c r="G37" s="21">
        <f t="shared" si="0"/>
        <v>99784.8</v>
      </c>
    </row>
    <row r="38" spans="1:7" s="4" customFormat="1" ht="18" customHeight="1">
      <c r="A38" s="20" t="s">
        <v>75</v>
      </c>
      <c r="B38" s="14" t="s">
        <v>76</v>
      </c>
      <c r="C38" s="15">
        <f>'1st Qtr'!C38+'2nd Qtr'!C38+'3rd Qtr'!C38+'4th Qtr'!C38</f>
        <v>144123.51</v>
      </c>
      <c r="D38" s="15">
        <f>'1st Qtr'!D38+'2nd Qtr'!D38+'3rd Qtr'!D38+'4th Qtr'!D38</f>
        <v>18300</v>
      </c>
      <c r="E38" s="15">
        <f>'1st Qtr'!E38+'2nd Qtr'!E38+'3rd Qtr'!E38+'4th Qtr'!E38</f>
        <v>12483.39</v>
      </c>
      <c r="F38" s="15">
        <f>'1st Qtr'!F38+'2nd Qtr'!F38+'3rd Qtr'!F38+'4th Qtr'!F38</f>
        <v>2486.4899999999998</v>
      </c>
      <c r="G38" s="21">
        <f t="shared" si="0"/>
        <v>177393.39</v>
      </c>
    </row>
    <row r="39" spans="1:7" s="4" customFormat="1" ht="18" customHeight="1">
      <c r="A39" s="20" t="s">
        <v>77</v>
      </c>
      <c r="B39" s="14" t="s">
        <v>78</v>
      </c>
      <c r="C39" s="15">
        <f>'1st Qtr'!C39+'2nd Qtr'!C39+'3rd Qtr'!C39+'4th Qtr'!C39</f>
        <v>74546.73</v>
      </c>
      <c r="D39" s="15">
        <f>'1st Qtr'!D39+'2nd Qtr'!D39+'3rd Qtr'!D39+'4th Qtr'!D39</f>
        <v>18300</v>
      </c>
      <c r="E39" s="15">
        <f>'1st Qtr'!E39+'2nd Qtr'!E39+'3rd Qtr'!E39+'4th Qtr'!E39</f>
        <v>6893.57</v>
      </c>
      <c r="F39" s="15">
        <f>'1st Qtr'!F39+'2nd Qtr'!F39+'3rd Qtr'!F39+'4th Qtr'!F39</f>
        <v>1373.09</v>
      </c>
      <c r="G39" s="21">
        <f t="shared" si="0"/>
        <v>101113.38999999998</v>
      </c>
    </row>
    <row r="40" spans="1:7" s="4" customFormat="1" ht="18" customHeight="1">
      <c r="A40" s="20" t="s">
        <v>79</v>
      </c>
      <c r="B40" s="14" t="s">
        <v>80</v>
      </c>
      <c r="C40" s="15">
        <f>'1st Qtr'!C40+'2nd Qtr'!C40+'3rd Qtr'!C40+'4th Qtr'!C40</f>
        <v>61103.799999999996</v>
      </c>
      <c r="D40" s="15">
        <f>'1st Qtr'!D40+'2nd Qtr'!D40+'3rd Qtr'!D40+'4th Qtr'!D40</f>
        <v>18300</v>
      </c>
      <c r="E40" s="15">
        <f>'1st Qtr'!E40+'2nd Qtr'!E40+'3rd Qtr'!E40+'4th Qtr'!E40</f>
        <v>1801.77</v>
      </c>
      <c r="F40" s="15">
        <f>'1st Qtr'!F40+'2nd Qtr'!F40+'3rd Qtr'!F40+'4th Qtr'!F40</f>
        <v>358.88</v>
      </c>
      <c r="G40" s="21">
        <f t="shared" si="0"/>
        <v>81564.45</v>
      </c>
    </row>
    <row r="41" spans="1:7" s="4" customFormat="1" ht="18" customHeight="1">
      <c r="A41" s="20" t="s">
        <v>81</v>
      </c>
      <c r="B41" s="14" t="s">
        <v>82</v>
      </c>
      <c r="C41" s="15">
        <f>'1st Qtr'!C41+'2nd Qtr'!C41+'3rd Qtr'!C41+'4th Qtr'!C41</f>
        <v>144123.51</v>
      </c>
      <c r="D41" s="15">
        <f>'1st Qtr'!D41+'2nd Qtr'!D41+'3rd Qtr'!D41+'4th Qtr'!D41</f>
        <v>18300</v>
      </c>
      <c r="E41" s="15">
        <f>'1st Qtr'!E41+'2nd Qtr'!E41+'3rd Qtr'!E41+'4th Qtr'!E41</f>
        <v>25337.11</v>
      </c>
      <c r="F41" s="15">
        <f>'1st Qtr'!F41+'2nd Qtr'!F41+'3rd Qtr'!F41+'4th Qtr'!F41</f>
        <v>5046.74</v>
      </c>
      <c r="G41" s="21">
        <f t="shared" si="0"/>
        <v>192807.36</v>
      </c>
    </row>
    <row r="42" spans="1:7" s="4" customFormat="1" ht="18" customHeight="1">
      <c r="A42" s="20" t="s">
        <v>83</v>
      </c>
      <c r="B42" s="14" t="s">
        <v>84</v>
      </c>
      <c r="C42" s="15">
        <f>'1st Qtr'!C42+'2nd Qtr'!C42+'3rd Qtr'!C42+'4th Qtr'!C42</f>
        <v>121690.42</v>
      </c>
      <c r="D42" s="15">
        <f>'1st Qtr'!D42+'2nd Qtr'!D42+'3rd Qtr'!D42+'4th Qtr'!D42</f>
        <v>18300</v>
      </c>
      <c r="E42" s="15">
        <f>'1st Qtr'!E42+'2nd Qtr'!E42+'3rd Qtr'!E42+'4th Qtr'!E42</f>
        <v>15501.63</v>
      </c>
      <c r="F42" s="15">
        <f>'1st Qtr'!F42+'2nd Qtr'!F42+'3rd Qtr'!F42+'4th Qtr'!F42</f>
        <v>3087.67</v>
      </c>
      <c r="G42" s="21">
        <f t="shared" si="0"/>
        <v>158579.72</v>
      </c>
    </row>
    <row r="43" spans="1:7" s="4" customFormat="1" ht="18" customHeight="1">
      <c r="A43" s="20" t="s">
        <v>85</v>
      </c>
      <c r="B43" s="14" t="s">
        <v>86</v>
      </c>
      <c r="C43" s="15">
        <f>'1st Qtr'!C43+'2nd Qtr'!C43+'3rd Qtr'!C43+'4th Qtr'!C43</f>
        <v>74546.73</v>
      </c>
      <c r="D43" s="15">
        <f>'1st Qtr'!D43+'2nd Qtr'!D43+'3rd Qtr'!D43+'4th Qtr'!D43</f>
        <v>18300</v>
      </c>
      <c r="E43" s="15">
        <f>'1st Qtr'!E43+'2nd Qtr'!E43+'3rd Qtr'!E43+'4th Qtr'!E43</f>
        <v>9023.02</v>
      </c>
      <c r="F43" s="15">
        <f>'1st Qtr'!F43+'2nd Qtr'!F43+'3rd Qtr'!F43+'4th Qtr'!F43</f>
        <v>1797.24</v>
      </c>
      <c r="G43" s="21">
        <f t="shared" si="0"/>
        <v>103666.99</v>
      </c>
    </row>
    <row r="44" spans="1:7" s="4" customFormat="1" ht="18" customHeight="1">
      <c r="A44" s="20" t="s">
        <v>87</v>
      </c>
      <c r="B44" s="14" t="s">
        <v>88</v>
      </c>
      <c r="C44" s="15">
        <f>'1st Qtr'!C44+'2nd Qtr'!C44+'3rd Qtr'!C44+'4th Qtr'!C44</f>
        <v>61835.780000000006</v>
      </c>
      <c r="D44" s="15">
        <f>'1st Qtr'!D44+'2nd Qtr'!D44+'3rd Qtr'!D44+'4th Qtr'!D44</f>
        <v>18300</v>
      </c>
      <c r="E44" s="15">
        <f>'1st Qtr'!E44+'2nd Qtr'!E44+'3rd Qtr'!E44+'4th Qtr'!E44</f>
        <v>5041.75</v>
      </c>
      <c r="F44" s="15">
        <f>'1st Qtr'!F44+'2nd Qtr'!F44+'3rd Qtr'!F44+'4th Qtr'!F44</f>
        <v>1004.24</v>
      </c>
      <c r="G44" s="21">
        <f t="shared" si="0"/>
        <v>86181.77</v>
      </c>
    </row>
    <row r="45" spans="1:7" s="4" customFormat="1" ht="18" customHeight="1">
      <c r="A45" s="20" t="s">
        <v>89</v>
      </c>
      <c r="B45" s="14" t="s">
        <v>90</v>
      </c>
      <c r="C45" s="15">
        <f>'1st Qtr'!C45+'2nd Qtr'!C45+'3rd Qtr'!C45+'4th Qtr'!C45</f>
        <v>43301.524999999994</v>
      </c>
      <c r="D45" s="15">
        <f>'1st Qtr'!D45+'2nd Qtr'!D45+'3rd Qtr'!D45+'4th Qtr'!D45</f>
        <v>18300</v>
      </c>
      <c r="E45" s="15">
        <f>'1st Qtr'!E45+'2nd Qtr'!E45+'3rd Qtr'!E45+'4th Qtr'!E45</f>
        <v>1095.6099999999999</v>
      </c>
      <c r="F45" s="15">
        <f>'1st Qtr'!F45+'2nd Qtr'!F45+'3rd Qtr'!F45+'4th Qtr'!F45</f>
        <v>218.23</v>
      </c>
      <c r="G45" s="21">
        <f t="shared" si="0"/>
        <v>62915.364999999998</v>
      </c>
    </row>
    <row r="46" spans="1:7" s="4" customFormat="1" ht="18" customHeight="1">
      <c r="A46" s="20" t="s">
        <v>91</v>
      </c>
      <c r="B46" s="14" t="s">
        <v>92</v>
      </c>
      <c r="C46" s="15">
        <f>'1st Qtr'!C46+'2nd Qtr'!C46+'3rd Qtr'!C46+'4th Qtr'!C46</f>
        <v>74546.73</v>
      </c>
      <c r="D46" s="15">
        <f>'1st Qtr'!D46+'2nd Qtr'!D46+'3rd Qtr'!D46+'4th Qtr'!D46</f>
        <v>18300</v>
      </c>
      <c r="E46" s="15">
        <f>'1st Qtr'!E46+'2nd Qtr'!E46+'3rd Qtr'!E46+'4th Qtr'!E46</f>
        <v>8933.34</v>
      </c>
      <c r="F46" s="15">
        <f>'1st Qtr'!F46+'2nd Qtr'!F46+'3rd Qtr'!F46+'4th Qtr'!F46</f>
        <v>1779.38</v>
      </c>
      <c r="G46" s="21">
        <f t="shared" si="0"/>
        <v>103559.45</v>
      </c>
    </row>
    <row r="47" spans="1:7" s="4" customFormat="1" ht="18" customHeight="1">
      <c r="A47" s="20" t="s">
        <v>93</v>
      </c>
      <c r="B47" s="14" t="s">
        <v>94</v>
      </c>
      <c r="C47" s="15">
        <f>'1st Qtr'!C47+'2nd Qtr'!C47+'3rd Qtr'!C47+'4th Qtr'!C47</f>
        <v>119279.01</v>
      </c>
      <c r="D47" s="15">
        <f>'1st Qtr'!D47+'2nd Qtr'!D47+'3rd Qtr'!D47+'4th Qtr'!D47</f>
        <v>18300</v>
      </c>
      <c r="E47" s="15">
        <f>'1st Qtr'!E47+'2nd Qtr'!E47+'3rd Qtr'!E47+'4th Qtr'!E47</f>
        <v>11024.73</v>
      </c>
      <c r="F47" s="15">
        <f>'1st Qtr'!F47+'2nd Qtr'!F47+'3rd Qtr'!F47+'4th Qtr'!F47</f>
        <v>2195.9499999999998</v>
      </c>
      <c r="G47" s="21">
        <f t="shared" si="0"/>
        <v>150799.69000000003</v>
      </c>
    </row>
    <row r="48" spans="1:7" s="4" customFormat="1" ht="18" customHeight="1">
      <c r="A48" s="20" t="s">
        <v>95</v>
      </c>
      <c r="B48" s="14" t="s">
        <v>96</v>
      </c>
      <c r="C48" s="15">
        <f>'1st Qtr'!C48+'2nd Qtr'!C48+'3rd Qtr'!C48+'4th Qtr'!C48</f>
        <v>61835.780000000006</v>
      </c>
      <c r="D48" s="15">
        <f>'1st Qtr'!D48+'2nd Qtr'!D48+'3rd Qtr'!D48+'4th Qtr'!D48</f>
        <v>18300</v>
      </c>
      <c r="E48" s="15">
        <f>'1st Qtr'!E48+'2nd Qtr'!E48+'3rd Qtr'!E48+'4th Qtr'!E48</f>
        <v>3949.35</v>
      </c>
      <c r="F48" s="15">
        <f>'1st Qtr'!F48+'2nd Qtr'!F48+'3rd Qtr'!F48+'4th Qtr'!F48</f>
        <v>786.65</v>
      </c>
      <c r="G48" s="21">
        <f t="shared" si="0"/>
        <v>84871.78</v>
      </c>
    </row>
    <row r="49" spans="1:7" s="4" customFormat="1" ht="18" customHeight="1">
      <c r="A49" s="20" t="s">
        <v>97</v>
      </c>
      <c r="B49" s="14" t="s">
        <v>98</v>
      </c>
      <c r="C49" s="15">
        <f>'1st Qtr'!C49+'2nd Qtr'!C49+'3rd Qtr'!C49+'4th Qtr'!C49</f>
        <v>61835.780000000006</v>
      </c>
      <c r="D49" s="15">
        <f>'1st Qtr'!D49+'2nd Qtr'!D49+'3rd Qtr'!D49+'4th Qtr'!D49</f>
        <v>18300</v>
      </c>
      <c r="E49" s="15">
        <f>'1st Qtr'!E49+'2nd Qtr'!E49+'3rd Qtr'!E49+'4th Qtr'!E49</f>
        <v>2704.85</v>
      </c>
      <c r="F49" s="15">
        <f>'1st Qtr'!F49+'2nd Qtr'!F49+'3rd Qtr'!F49+'4th Qtr'!F49</f>
        <v>538.76</v>
      </c>
      <c r="G49" s="21">
        <f t="shared" si="0"/>
        <v>83379.39</v>
      </c>
    </row>
    <row r="50" spans="1:7" s="4" customFormat="1" ht="18" customHeight="1">
      <c r="A50" s="20" t="s">
        <v>99</v>
      </c>
      <c r="B50" s="14" t="s">
        <v>100</v>
      </c>
      <c r="C50" s="15">
        <f>'1st Qtr'!C50+'2nd Qtr'!C50+'3rd Qtr'!C50+'4th Qtr'!C50</f>
        <v>72363.63</v>
      </c>
      <c r="D50" s="15">
        <f>'1st Qtr'!D50+'2nd Qtr'!D50+'3rd Qtr'!D50+'4th Qtr'!D50</f>
        <v>18300</v>
      </c>
      <c r="E50" s="15">
        <f>'1st Qtr'!E50+'2nd Qtr'!E50+'3rd Qtr'!E50+'4th Qtr'!E50</f>
        <v>5556.71</v>
      </c>
      <c r="F50" s="15">
        <f>'1st Qtr'!F50+'2nd Qtr'!F50+'3rd Qtr'!F50+'4th Qtr'!F50</f>
        <v>1106.81</v>
      </c>
      <c r="G50" s="21">
        <f t="shared" si="0"/>
        <v>97327.150000000009</v>
      </c>
    </row>
    <row r="51" spans="1:7" s="4" customFormat="1" ht="18" customHeight="1">
      <c r="A51" s="20" t="s">
        <v>101</v>
      </c>
      <c r="B51" s="14" t="s">
        <v>102</v>
      </c>
      <c r="C51" s="15">
        <f>'1st Qtr'!C51+'2nd Qtr'!C51+'3rd Qtr'!C51+'4th Qtr'!C51</f>
        <v>144123.51</v>
      </c>
      <c r="D51" s="15">
        <f>'1st Qtr'!D51+'2nd Qtr'!D51+'3rd Qtr'!D51+'4th Qtr'!D51</f>
        <v>18300</v>
      </c>
      <c r="E51" s="15">
        <f>'1st Qtr'!E51+'2nd Qtr'!E51+'3rd Qtr'!E51+'4th Qtr'!E51</f>
        <v>33921.08</v>
      </c>
      <c r="F51" s="15">
        <f>'1st Qtr'!F51+'2nd Qtr'!F51+'3rd Qtr'!F51+'4th Qtr'!F51</f>
        <v>6756.53</v>
      </c>
      <c r="G51" s="21">
        <f t="shared" si="0"/>
        <v>203101.12000000002</v>
      </c>
    </row>
    <row r="52" spans="1:7" s="4" customFormat="1" ht="18" customHeight="1">
      <c r="A52" s="20" t="s">
        <v>103</v>
      </c>
      <c r="B52" s="14" t="s">
        <v>104</v>
      </c>
      <c r="C52" s="15">
        <f>'1st Qtr'!C52+'2nd Qtr'!C52+'3rd Qtr'!C52+'4th Qtr'!C52</f>
        <v>53855.72</v>
      </c>
      <c r="D52" s="15">
        <f>'1st Qtr'!D52+'2nd Qtr'!D52+'3rd Qtr'!D52+'4th Qtr'!D52</f>
        <v>18300</v>
      </c>
      <c r="E52" s="15">
        <f>'1st Qtr'!E52+'2nd Qtr'!E52+'3rd Qtr'!E52+'4th Qtr'!E52</f>
        <v>1812.52</v>
      </c>
      <c r="F52" s="15">
        <f>'1st Qtr'!F52+'2nd Qtr'!F52+'3rd Qtr'!F52+'4th Qtr'!F52</f>
        <v>361.03</v>
      </c>
      <c r="G52" s="21">
        <f t="shared" si="0"/>
        <v>74329.27</v>
      </c>
    </row>
    <row r="53" spans="1:7" s="4" customFormat="1" ht="18" customHeight="1">
      <c r="A53" s="20" t="s">
        <v>105</v>
      </c>
      <c r="B53" s="14" t="s">
        <v>106</v>
      </c>
      <c r="C53" s="15">
        <f>'1st Qtr'!C53+'2nd Qtr'!C53+'3rd Qtr'!C53+'4th Qtr'!C53</f>
        <v>61103.799999999996</v>
      </c>
      <c r="D53" s="15">
        <f>'1st Qtr'!D53+'2nd Qtr'!D53+'3rd Qtr'!D53+'4th Qtr'!D53</f>
        <v>18300</v>
      </c>
      <c r="E53" s="15">
        <f>'1st Qtr'!E53+'2nd Qtr'!E53+'3rd Qtr'!E53+'4th Qtr'!E53</f>
        <v>2722.78</v>
      </c>
      <c r="F53" s="15">
        <f>'1st Qtr'!F53+'2nd Qtr'!F53+'3rd Qtr'!F53+'4th Qtr'!F53</f>
        <v>542.33000000000004</v>
      </c>
      <c r="G53" s="21">
        <f t="shared" si="0"/>
        <v>82668.909999999989</v>
      </c>
    </row>
    <row r="54" spans="1:7" s="4" customFormat="1" ht="18" customHeight="1">
      <c r="A54" s="20" t="s">
        <v>107</v>
      </c>
      <c r="B54" s="14" t="s">
        <v>108</v>
      </c>
      <c r="C54" s="15">
        <f>'1st Qtr'!C54+'2nd Qtr'!C54+'3rd Qtr'!C54+'4th Qtr'!C54</f>
        <v>55993.140000000007</v>
      </c>
      <c r="D54" s="15">
        <f>'1st Qtr'!D54+'2nd Qtr'!D54+'3rd Qtr'!D54+'4th Qtr'!D54</f>
        <v>18300</v>
      </c>
      <c r="E54" s="15">
        <f>'1st Qtr'!E54+'2nd Qtr'!E54+'3rd Qtr'!E54+'4th Qtr'!E54</f>
        <v>1458.19</v>
      </c>
      <c r="F54" s="15">
        <f>'1st Qtr'!F54+'2nd Qtr'!F54+'3rd Qtr'!F54+'4th Qtr'!F54</f>
        <v>290.45</v>
      </c>
      <c r="G54" s="21">
        <f t="shared" si="0"/>
        <v>76041.780000000013</v>
      </c>
    </row>
    <row r="55" spans="1:7" s="4" customFormat="1" ht="18" customHeight="1">
      <c r="A55" s="20" t="s">
        <v>109</v>
      </c>
      <c r="B55" s="14" t="s">
        <v>110</v>
      </c>
      <c r="C55" s="15">
        <f>'1st Qtr'!C55+'2nd Qtr'!C55+'3rd Qtr'!C55+'4th Qtr'!C55</f>
        <v>74546.73</v>
      </c>
      <c r="D55" s="15">
        <f>'1st Qtr'!D55+'2nd Qtr'!D55+'3rd Qtr'!D55+'4th Qtr'!D55</f>
        <v>18300</v>
      </c>
      <c r="E55" s="15">
        <f>'1st Qtr'!E55+'2nd Qtr'!E55+'3rd Qtr'!E55+'4th Qtr'!E55</f>
        <v>5442.59</v>
      </c>
      <c r="F55" s="15">
        <f>'1st Qtr'!F55+'2nd Qtr'!F55+'3rd Qtr'!F55+'4th Qtr'!F55</f>
        <v>1084.08</v>
      </c>
      <c r="G55" s="21">
        <f t="shared" si="0"/>
        <v>99373.4</v>
      </c>
    </row>
    <row r="56" spans="1:7" s="4" customFormat="1" ht="18" customHeight="1">
      <c r="A56" s="20" t="s">
        <v>111</v>
      </c>
      <c r="B56" s="14" t="s">
        <v>112</v>
      </c>
      <c r="C56" s="15">
        <f>'1st Qtr'!C56+'2nd Qtr'!C56+'3rd Qtr'!C56+'4th Qtr'!C56</f>
        <v>74546.73</v>
      </c>
      <c r="D56" s="15">
        <f>'1st Qtr'!D56+'2nd Qtr'!D56+'3rd Qtr'!D56+'4th Qtr'!D56</f>
        <v>18300</v>
      </c>
      <c r="E56" s="15">
        <f>'1st Qtr'!E56+'2nd Qtr'!E56+'3rd Qtr'!E56+'4th Qtr'!E56</f>
        <v>6944.82</v>
      </c>
      <c r="F56" s="15">
        <f>'1st Qtr'!F56+'2nd Qtr'!F56+'3rd Qtr'!F56+'4th Qtr'!F56</f>
        <v>1383.3</v>
      </c>
      <c r="G56" s="21">
        <f t="shared" si="0"/>
        <v>101174.84999999999</v>
      </c>
    </row>
    <row r="57" spans="1:7" s="4" customFormat="1" ht="18" customHeight="1">
      <c r="A57" s="20" t="s">
        <v>113</v>
      </c>
      <c r="B57" s="14" t="s">
        <v>114</v>
      </c>
      <c r="C57" s="15">
        <f>'1st Qtr'!C57+'2nd Qtr'!C57+'3rd Qtr'!C57+'4th Qtr'!C57</f>
        <v>61315.77</v>
      </c>
      <c r="D57" s="15">
        <f>'1st Qtr'!D57+'2nd Qtr'!D57+'3rd Qtr'!D57+'4th Qtr'!D57</f>
        <v>18300</v>
      </c>
      <c r="E57" s="15">
        <f>'1st Qtr'!E57+'2nd Qtr'!E57+'3rd Qtr'!E57+'4th Qtr'!E57</f>
        <v>3025.83</v>
      </c>
      <c r="F57" s="15">
        <f>'1st Qtr'!F57+'2nd Qtr'!F57+'3rd Qtr'!F57+'4th Qtr'!F57</f>
        <v>602.70000000000005</v>
      </c>
      <c r="G57" s="21">
        <f t="shared" si="0"/>
        <v>83244.299999999988</v>
      </c>
    </row>
    <row r="58" spans="1:7" s="4" customFormat="1" ht="18" customHeight="1">
      <c r="A58" s="20" t="s">
        <v>115</v>
      </c>
      <c r="B58" s="14" t="s">
        <v>116</v>
      </c>
      <c r="C58" s="15">
        <f>'1st Qtr'!C58+'2nd Qtr'!C58+'3rd Qtr'!C58+'4th Qtr'!C58</f>
        <v>61835.780000000006</v>
      </c>
      <c r="D58" s="15">
        <f>'1st Qtr'!D58+'2nd Qtr'!D58+'3rd Qtr'!D58+'4th Qtr'!D58</f>
        <v>18300</v>
      </c>
      <c r="E58" s="15">
        <f>'1st Qtr'!E58+'2nd Qtr'!E58+'3rd Qtr'!E58+'4th Qtr'!E58</f>
        <v>2670.88</v>
      </c>
      <c r="F58" s="15">
        <f>'1st Qtr'!F58+'2nd Qtr'!F58+'3rd Qtr'!F58+'4th Qtr'!F58</f>
        <v>532</v>
      </c>
      <c r="G58" s="21">
        <f t="shared" si="0"/>
        <v>83338.66</v>
      </c>
    </row>
    <row r="59" spans="1:7" s="4" customFormat="1" ht="18" customHeight="1">
      <c r="A59" s="20" t="s">
        <v>117</v>
      </c>
      <c r="B59" s="14" t="s">
        <v>118</v>
      </c>
      <c r="C59" s="15">
        <f>'1st Qtr'!C59+'2nd Qtr'!C59+'3rd Qtr'!C59+'4th Qtr'!C59</f>
        <v>74546.73</v>
      </c>
      <c r="D59" s="15">
        <f>'1st Qtr'!D59+'2nd Qtr'!D59+'3rd Qtr'!D59+'4th Qtr'!D59</f>
        <v>18300</v>
      </c>
      <c r="E59" s="15">
        <f>'1st Qtr'!E59+'2nd Qtr'!E59+'3rd Qtr'!E59+'4th Qtr'!E59</f>
        <v>7385.64</v>
      </c>
      <c r="F59" s="15">
        <f>'1st Qtr'!F59+'2nd Qtr'!F59+'3rd Qtr'!F59+'4th Qtr'!F59</f>
        <v>1471.1</v>
      </c>
      <c r="G59" s="21">
        <f t="shared" si="0"/>
        <v>101703.47</v>
      </c>
    </row>
    <row r="60" spans="1:7" s="4" customFormat="1" ht="18" customHeight="1">
      <c r="A60" s="20" t="s">
        <v>119</v>
      </c>
      <c r="B60" s="14" t="s">
        <v>120</v>
      </c>
      <c r="C60" s="15">
        <f>'1st Qtr'!C60+'2nd Qtr'!C60+'3rd Qtr'!C60+'4th Qtr'!C60</f>
        <v>89159.54</v>
      </c>
      <c r="D60" s="15">
        <f>'1st Qtr'!D60+'2nd Qtr'!D60+'3rd Qtr'!D60+'4th Qtr'!D60</f>
        <v>18300</v>
      </c>
      <c r="E60" s="15">
        <f>'1st Qtr'!E60+'2nd Qtr'!E60+'3rd Qtr'!E60+'4th Qtr'!E60</f>
        <v>6717.03</v>
      </c>
      <c r="F60" s="15">
        <f>'1st Qtr'!F60+'2nd Qtr'!F60+'3rd Qtr'!F60+'4th Qtr'!F60</f>
        <v>1337.92</v>
      </c>
      <c r="G60" s="21">
        <f t="shared" si="0"/>
        <v>115514.48999999999</v>
      </c>
    </row>
    <row r="61" spans="1:7" s="4" customFormat="1" ht="18" customHeight="1">
      <c r="A61" s="20" t="s">
        <v>121</v>
      </c>
      <c r="B61" s="14" t="s">
        <v>122</v>
      </c>
      <c r="C61" s="15">
        <f>'1st Qtr'!C61+'2nd Qtr'!C61+'3rd Qtr'!C61+'4th Qtr'!C61</f>
        <v>61835.780000000006</v>
      </c>
      <c r="D61" s="15">
        <f>'1st Qtr'!D61+'2nd Qtr'!D61+'3rd Qtr'!D61+'4th Qtr'!D61</f>
        <v>18300</v>
      </c>
      <c r="E61" s="15">
        <f>'1st Qtr'!E61+'2nd Qtr'!E61+'3rd Qtr'!E61+'4th Qtr'!E61</f>
        <v>2013.92</v>
      </c>
      <c r="F61" s="15">
        <f>'1st Qtr'!F61+'2nd Qtr'!F61+'3rd Qtr'!F61+'4th Qtr'!F61</f>
        <v>401.14</v>
      </c>
      <c r="G61" s="21">
        <f t="shared" si="0"/>
        <v>82550.84</v>
      </c>
    </row>
    <row r="62" spans="1:7" s="4" customFormat="1" ht="18" customHeight="1">
      <c r="A62" s="20" t="s">
        <v>123</v>
      </c>
      <c r="B62" s="14" t="s">
        <v>124</v>
      </c>
      <c r="C62" s="15">
        <f>'1st Qtr'!C62+'2nd Qtr'!C62+'3rd Qtr'!C62+'4th Qtr'!C62</f>
        <v>304583.83999999997</v>
      </c>
      <c r="D62" s="15">
        <f>'1st Qtr'!D62+'2nd Qtr'!D62+'3rd Qtr'!D62+'4th Qtr'!D62</f>
        <v>18300</v>
      </c>
      <c r="E62" s="15">
        <f>'1st Qtr'!E62+'2nd Qtr'!E62+'3rd Qtr'!E62+'4th Qtr'!E62</f>
        <v>123156.38</v>
      </c>
      <c r="F62" s="15">
        <f>'1st Qtr'!F62+'2nd Qtr'!F62+'3rd Qtr'!F62+'4th Qtr'!F62</f>
        <v>24530.76</v>
      </c>
      <c r="G62" s="21">
        <f t="shared" si="0"/>
        <v>470570.98</v>
      </c>
    </row>
    <row r="63" spans="1:7" s="4" customFormat="1" ht="18" customHeight="1">
      <c r="A63" s="20" t="s">
        <v>125</v>
      </c>
      <c r="B63" s="14" t="s">
        <v>126</v>
      </c>
      <c r="C63" s="15">
        <f>'1st Qtr'!C63+'2nd Qtr'!C63+'3rd Qtr'!C63+'4th Qtr'!C63</f>
        <v>74546.73</v>
      </c>
      <c r="D63" s="15">
        <f>'1st Qtr'!D63+'2nd Qtr'!D63+'3rd Qtr'!D63+'4th Qtr'!D63</f>
        <v>18300</v>
      </c>
      <c r="E63" s="15">
        <f>'1st Qtr'!E63+'2nd Qtr'!E63+'3rd Qtr'!E63+'4th Qtr'!E63</f>
        <v>6663.44</v>
      </c>
      <c r="F63" s="15">
        <f>'1st Qtr'!F63+'2nd Qtr'!F63+'3rd Qtr'!F63+'4th Qtr'!F63</f>
        <v>1327.25</v>
      </c>
      <c r="G63" s="21">
        <f t="shared" si="0"/>
        <v>100837.42</v>
      </c>
    </row>
    <row r="64" spans="1:7" s="4" customFormat="1" ht="18" customHeight="1">
      <c r="A64" s="20" t="s">
        <v>127</v>
      </c>
      <c r="B64" s="14" t="s">
        <v>128</v>
      </c>
      <c r="C64" s="15">
        <f>'1st Qtr'!C64+'2nd Qtr'!C64+'3rd Qtr'!C64+'4th Qtr'!C64</f>
        <v>103494.91</v>
      </c>
      <c r="D64" s="15">
        <f>'1st Qtr'!D64+'2nd Qtr'!D64+'3rd Qtr'!D64+'4th Qtr'!D64</f>
        <v>18300</v>
      </c>
      <c r="E64" s="15">
        <f>'1st Qtr'!E64+'2nd Qtr'!E64+'3rd Qtr'!E64+'4th Qtr'!E64</f>
        <v>16663.87</v>
      </c>
      <c r="F64" s="15">
        <f>'1st Qtr'!F64+'2nd Qtr'!F64+'3rd Qtr'!F64+'4th Qtr'!F64</f>
        <v>3319.17</v>
      </c>
      <c r="G64" s="21">
        <f t="shared" si="0"/>
        <v>141777.95000000001</v>
      </c>
    </row>
    <row r="65" spans="1:7" s="4" customFormat="1" ht="18" customHeight="1">
      <c r="A65" s="20" t="s">
        <v>129</v>
      </c>
      <c r="B65" s="14" t="s">
        <v>130</v>
      </c>
      <c r="C65" s="15">
        <f>'1st Qtr'!C65+'2nd Qtr'!C65+'3rd Qtr'!C65+'4th Qtr'!C65</f>
        <v>121690.42</v>
      </c>
      <c r="D65" s="15">
        <f>'1st Qtr'!D65+'2nd Qtr'!D65+'3rd Qtr'!D65+'4th Qtr'!D65</f>
        <v>18300</v>
      </c>
      <c r="E65" s="15">
        <f>'1st Qtr'!E65+'2nd Qtr'!E65+'3rd Qtr'!E65+'4th Qtr'!E65</f>
        <v>9305.76</v>
      </c>
      <c r="F65" s="15">
        <f>'1st Qtr'!F65+'2nd Qtr'!F65+'3rd Qtr'!F65+'4th Qtr'!F65</f>
        <v>1853.56</v>
      </c>
      <c r="G65" s="21">
        <f t="shared" si="0"/>
        <v>151149.74</v>
      </c>
    </row>
    <row r="66" spans="1:7" s="4" customFormat="1" ht="18" customHeight="1">
      <c r="A66" s="20" t="s">
        <v>131</v>
      </c>
      <c r="B66" s="14" t="s">
        <v>132</v>
      </c>
      <c r="C66" s="15">
        <f>'1st Qtr'!C66+'2nd Qtr'!C66+'3rd Qtr'!C66+'4th Qtr'!C66</f>
        <v>61835.780000000006</v>
      </c>
      <c r="D66" s="15">
        <f>'1st Qtr'!D66+'2nd Qtr'!D66+'3rd Qtr'!D66+'4th Qtr'!D66</f>
        <v>18300</v>
      </c>
      <c r="E66" s="15">
        <f>'1st Qtr'!E66+'2nd Qtr'!E66+'3rd Qtr'!E66+'4th Qtr'!E66</f>
        <v>2582.0100000000002</v>
      </c>
      <c r="F66" s="15">
        <f>'1st Qtr'!F66+'2nd Qtr'!F66+'3rd Qtr'!F66+'4th Qtr'!F66</f>
        <v>514.29</v>
      </c>
      <c r="G66" s="21">
        <f t="shared" si="0"/>
        <v>83232.079999999987</v>
      </c>
    </row>
    <row r="67" spans="1:7" s="4" customFormat="1" ht="18" customHeight="1">
      <c r="A67" s="20" t="s">
        <v>133</v>
      </c>
      <c r="B67" s="14" t="s">
        <v>134</v>
      </c>
      <c r="C67" s="15">
        <f>'1st Qtr'!C67+'2nd Qtr'!C67+'3rd Qtr'!C67+'4th Qtr'!C67</f>
        <v>133881.26</v>
      </c>
      <c r="D67" s="15">
        <f>'1st Qtr'!D67+'2nd Qtr'!D67+'3rd Qtr'!D67+'4th Qtr'!D67</f>
        <v>18300</v>
      </c>
      <c r="E67" s="15">
        <f>'1st Qtr'!E67+'2nd Qtr'!E67+'3rd Qtr'!E67+'4th Qtr'!E67</f>
        <v>18960.259999999998</v>
      </c>
      <c r="F67" s="15">
        <f>'1st Qtr'!F67+'2nd Qtr'!F67+'3rd Qtr'!F67+'4th Qtr'!F67</f>
        <v>3776.58</v>
      </c>
      <c r="G67" s="21">
        <f t="shared" si="0"/>
        <v>174918.1</v>
      </c>
    </row>
    <row r="68" spans="1:7" s="4" customFormat="1" ht="18" customHeight="1">
      <c r="A68" s="20" t="s">
        <v>135</v>
      </c>
      <c r="B68" s="14" t="s">
        <v>136</v>
      </c>
      <c r="C68" s="15">
        <f>'1st Qtr'!C68+'2nd Qtr'!C68+'3rd Qtr'!C68+'4th Qtr'!C68</f>
        <v>48703.71</v>
      </c>
      <c r="D68" s="15">
        <f>'1st Qtr'!D68+'2nd Qtr'!D68+'3rd Qtr'!D68+'4th Qtr'!D68</f>
        <v>18300</v>
      </c>
      <c r="E68" s="15">
        <f>'1st Qtr'!E68+'2nd Qtr'!E68+'3rd Qtr'!E68+'4th Qtr'!E68</f>
        <v>1719.2</v>
      </c>
      <c r="F68" s="15">
        <f>'1st Qtr'!F68+'2nd Qtr'!F68+'3rd Qtr'!F68+'4th Qtr'!F68</f>
        <v>342.44</v>
      </c>
      <c r="G68" s="21">
        <f t="shared" si="0"/>
        <v>69065.349999999991</v>
      </c>
    </row>
    <row r="69" spans="1:7" s="4" customFormat="1" ht="18" customHeight="1">
      <c r="A69" s="20" t="s">
        <v>137</v>
      </c>
      <c r="B69" s="14" t="s">
        <v>138</v>
      </c>
      <c r="C69" s="15">
        <f>'1st Qtr'!C69+'2nd Qtr'!C69+'3rd Qtr'!C69+'4th Qtr'!C69</f>
        <v>45761.770000000004</v>
      </c>
      <c r="D69" s="15">
        <f>'1st Qtr'!D69+'2nd Qtr'!D69+'3rd Qtr'!D69+'4th Qtr'!D69</f>
        <v>18300</v>
      </c>
      <c r="E69" s="15">
        <f>'1st Qtr'!E69+'2nd Qtr'!E69+'3rd Qtr'!E69+'4th Qtr'!E69</f>
        <v>943.65</v>
      </c>
      <c r="F69" s="15">
        <f>'1st Qtr'!F69+'2nd Qtr'!F69+'3rd Qtr'!F69+'4th Qtr'!F69</f>
        <v>187.96</v>
      </c>
      <c r="G69" s="21">
        <f t="shared" si="0"/>
        <v>65193.380000000005</v>
      </c>
    </row>
    <row r="70" spans="1:7" s="4" customFormat="1" ht="18" customHeight="1">
      <c r="A70" s="20" t="s">
        <v>139</v>
      </c>
      <c r="B70" s="14" t="s">
        <v>140</v>
      </c>
      <c r="C70" s="15">
        <f>'1st Qtr'!C70+'2nd Qtr'!C70+'3rd Qtr'!C70+'4th Qtr'!C70</f>
        <v>61835.780000000006</v>
      </c>
      <c r="D70" s="15">
        <f>'1st Qtr'!D70+'2nd Qtr'!D70+'3rd Qtr'!D70+'4th Qtr'!D70</f>
        <v>18300</v>
      </c>
      <c r="E70" s="15">
        <f>'1st Qtr'!E70+'2nd Qtr'!E70+'3rd Qtr'!E70+'4th Qtr'!E70</f>
        <v>4486.3999999999996</v>
      </c>
      <c r="F70" s="15">
        <f>'1st Qtr'!F70+'2nd Qtr'!F70+'3rd Qtr'!F70+'4th Qtr'!F70</f>
        <v>893.62</v>
      </c>
      <c r="G70" s="21">
        <f t="shared" ref="G70:G132" si="1">SUM(C70:F70)</f>
        <v>85515.799999999988</v>
      </c>
    </row>
    <row r="71" spans="1:7" s="4" customFormat="1" ht="18" customHeight="1">
      <c r="A71" s="20" t="s">
        <v>141</v>
      </c>
      <c r="B71" s="14" t="s">
        <v>142</v>
      </c>
      <c r="C71" s="15">
        <f>'1st Qtr'!C71+'2nd Qtr'!C71+'3rd Qtr'!C71+'4th Qtr'!C71</f>
        <v>121350.65000000001</v>
      </c>
      <c r="D71" s="15">
        <f>'1st Qtr'!D71+'2nd Qtr'!D71+'3rd Qtr'!D71+'4th Qtr'!D71</f>
        <v>18300</v>
      </c>
      <c r="E71" s="15">
        <f>'1st Qtr'!E71+'2nd Qtr'!E71+'3rd Qtr'!E71+'4th Qtr'!E71</f>
        <v>7549.63</v>
      </c>
      <c r="F71" s="15">
        <f>'1st Qtr'!F71+'2nd Qtr'!F71+'3rd Qtr'!F71+'4th Qtr'!F71</f>
        <v>1503.76</v>
      </c>
      <c r="G71" s="21">
        <f t="shared" si="1"/>
        <v>148704.04000000004</v>
      </c>
    </row>
    <row r="72" spans="1:7" s="4" customFormat="1" ht="18" customHeight="1">
      <c r="A72" s="20" t="s">
        <v>143</v>
      </c>
      <c r="B72" s="14" t="s">
        <v>144</v>
      </c>
      <c r="C72" s="15">
        <f>'1st Qtr'!C72+'2nd Qtr'!C72+'3rd Qtr'!C72+'4th Qtr'!C72</f>
        <v>74546.73</v>
      </c>
      <c r="D72" s="15">
        <f>'1st Qtr'!D72+'2nd Qtr'!D72+'3rd Qtr'!D72+'4th Qtr'!D72</f>
        <v>18300</v>
      </c>
      <c r="E72" s="15">
        <f>'1st Qtr'!E72+'2nd Qtr'!E72+'3rd Qtr'!E72+'4th Qtr'!E72</f>
        <v>6627.5</v>
      </c>
      <c r="F72" s="15">
        <f>'1st Qtr'!F72+'2nd Qtr'!F72+'3rd Qtr'!F72+'4th Qtr'!F72</f>
        <v>1320.09</v>
      </c>
      <c r="G72" s="21">
        <f t="shared" si="1"/>
        <v>100794.31999999999</v>
      </c>
    </row>
    <row r="73" spans="1:7" s="4" customFormat="1" ht="18" customHeight="1">
      <c r="A73" s="20" t="s">
        <v>145</v>
      </c>
      <c r="B73" s="14" t="s">
        <v>146</v>
      </c>
      <c r="C73" s="15">
        <f>'1st Qtr'!C73+'2nd Qtr'!C73+'3rd Qtr'!C73+'4th Qtr'!C73</f>
        <v>87150.19</v>
      </c>
      <c r="D73" s="15">
        <f>'1st Qtr'!D73+'2nd Qtr'!D73+'3rd Qtr'!D73+'4th Qtr'!D73</f>
        <v>18300</v>
      </c>
      <c r="E73" s="15">
        <f>'1st Qtr'!E73+'2nd Qtr'!E73+'3rd Qtr'!E73+'4th Qtr'!E73</f>
        <v>10775.55</v>
      </c>
      <c r="F73" s="15">
        <f>'1st Qtr'!F73+'2nd Qtr'!F73+'3rd Qtr'!F73+'4th Qtr'!F73</f>
        <v>2146.3200000000002</v>
      </c>
      <c r="G73" s="21">
        <f t="shared" si="1"/>
        <v>118372.06000000001</v>
      </c>
    </row>
    <row r="74" spans="1:7" s="4" customFormat="1" ht="18" customHeight="1">
      <c r="A74" s="20" t="s">
        <v>147</v>
      </c>
      <c r="B74" s="14" t="s">
        <v>148</v>
      </c>
      <c r="C74" s="15">
        <f>'1st Qtr'!C74+'2nd Qtr'!C74+'3rd Qtr'!C74+'4th Qtr'!C74</f>
        <v>121690.42</v>
      </c>
      <c r="D74" s="15">
        <f>'1st Qtr'!D74+'2nd Qtr'!D74+'3rd Qtr'!D74+'4th Qtr'!D74</f>
        <v>18300</v>
      </c>
      <c r="E74" s="15">
        <f>'1st Qtr'!E74+'2nd Qtr'!E74+'3rd Qtr'!E74+'4th Qtr'!E74</f>
        <v>12474.53</v>
      </c>
      <c r="F74" s="15">
        <f>'1st Qtr'!F74+'2nd Qtr'!F74+'3rd Qtr'!F74+'4th Qtr'!F74</f>
        <v>2484.7199999999998</v>
      </c>
      <c r="G74" s="21">
        <f t="shared" si="1"/>
        <v>154949.66999999998</v>
      </c>
    </row>
    <row r="75" spans="1:7" s="4" customFormat="1" ht="18" customHeight="1">
      <c r="A75" s="20" t="s">
        <v>149</v>
      </c>
      <c r="B75" s="14" t="s">
        <v>150</v>
      </c>
      <c r="C75" s="15">
        <f>'1st Qtr'!C75+'2nd Qtr'!C75+'3rd Qtr'!C75+'4th Qtr'!C75</f>
        <v>78694.559999999998</v>
      </c>
      <c r="D75" s="15">
        <f>'1st Qtr'!D75+'2nd Qtr'!D75+'3rd Qtr'!D75+'4th Qtr'!D75</f>
        <v>18300</v>
      </c>
      <c r="E75" s="15">
        <f>'1st Qtr'!E75+'2nd Qtr'!E75+'3rd Qtr'!E75+'4th Qtr'!E75</f>
        <v>12284.24</v>
      </c>
      <c r="F75" s="15">
        <f>'1st Qtr'!F75+'2nd Qtr'!F75+'3rd Qtr'!F75+'4th Qtr'!F75</f>
        <v>2446.8200000000002</v>
      </c>
      <c r="G75" s="21">
        <f t="shared" si="1"/>
        <v>111725.62000000001</v>
      </c>
    </row>
    <row r="76" spans="1:7" s="4" customFormat="1" ht="18" customHeight="1">
      <c r="A76" s="20" t="s">
        <v>151</v>
      </c>
      <c r="B76" s="14" t="s">
        <v>152</v>
      </c>
      <c r="C76" s="15">
        <f>'1st Qtr'!C76+'2nd Qtr'!C76+'3rd Qtr'!C76+'4th Qtr'!C76</f>
        <v>71369.66</v>
      </c>
      <c r="D76" s="15">
        <f>'1st Qtr'!D76+'2nd Qtr'!D76+'3rd Qtr'!D76+'4th Qtr'!D76</f>
        <v>18300</v>
      </c>
      <c r="E76" s="15">
        <f>'1st Qtr'!E76+'2nd Qtr'!E76+'3rd Qtr'!E76+'4th Qtr'!E76</f>
        <v>4871.3100000000004</v>
      </c>
      <c r="F76" s="15">
        <f>'1st Qtr'!F76+'2nd Qtr'!F76+'3rd Qtr'!F76+'4th Qtr'!F76</f>
        <v>970.29</v>
      </c>
      <c r="G76" s="21">
        <f t="shared" si="1"/>
        <v>95511.26</v>
      </c>
    </row>
    <row r="77" spans="1:7" s="4" customFormat="1" ht="18" customHeight="1">
      <c r="A77" s="20" t="s">
        <v>153</v>
      </c>
      <c r="B77" s="14" t="s">
        <v>154</v>
      </c>
      <c r="C77" s="15">
        <f>'1st Qtr'!C77+'2nd Qtr'!C77+'3rd Qtr'!C77+'4th Qtr'!C77</f>
        <v>73349.38</v>
      </c>
      <c r="D77" s="15">
        <f>'1st Qtr'!D77+'2nd Qtr'!D77+'3rd Qtr'!D77+'4th Qtr'!D77</f>
        <v>18300</v>
      </c>
      <c r="E77" s="15">
        <f>'1st Qtr'!E77+'2nd Qtr'!E77+'3rd Qtr'!E77+'4th Qtr'!E77</f>
        <v>8116.38</v>
      </c>
      <c r="F77" s="15">
        <f>'1st Qtr'!F77+'2nd Qtr'!F77+'3rd Qtr'!F77+'4th Qtr'!F77</f>
        <v>1616.65</v>
      </c>
      <c r="G77" s="21">
        <f t="shared" si="1"/>
        <v>101382.41</v>
      </c>
    </row>
    <row r="78" spans="1:7" s="4" customFormat="1" ht="18" customHeight="1">
      <c r="A78" s="20" t="s">
        <v>155</v>
      </c>
      <c r="B78" s="14" t="s">
        <v>156</v>
      </c>
      <c r="C78" s="15">
        <f>'1st Qtr'!C78+'2nd Qtr'!C78+'3rd Qtr'!C78+'4th Qtr'!C78</f>
        <v>74546.73</v>
      </c>
      <c r="D78" s="15">
        <f>'1st Qtr'!D78+'2nd Qtr'!D78+'3rd Qtr'!D78+'4th Qtr'!D78</f>
        <v>18300</v>
      </c>
      <c r="E78" s="15">
        <f>'1st Qtr'!E78+'2nd Qtr'!E78+'3rd Qtr'!E78+'4th Qtr'!E78</f>
        <v>4864.8599999999997</v>
      </c>
      <c r="F78" s="15">
        <f>'1st Qtr'!F78+'2nd Qtr'!F78+'3rd Qtr'!F78+'4th Qtr'!F78</f>
        <v>969</v>
      </c>
      <c r="G78" s="21">
        <f t="shared" si="1"/>
        <v>98680.59</v>
      </c>
    </row>
    <row r="79" spans="1:7" s="4" customFormat="1" ht="18" customHeight="1">
      <c r="A79" s="20" t="s">
        <v>157</v>
      </c>
      <c r="B79" s="14" t="s">
        <v>158</v>
      </c>
      <c r="C79" s="15">
        <f>'1st Qtr'!C79+'2nd Qtr'!C79+'3rd Qtr'!C79+'4th Qtr'!C79</f>
        <v>144123.51</v>
      </c>
      <c r="D79" s="15">
        <f>'1st Qtr'!D79+'2nd Qtr'!D79+'3rd Qtr'!D79+'4th Qtr'!D79</f>
        <v>18300</v>
      </c>
      <c r="E79" s="15">
        <f>'1st Qtr'!E79+'2nd Qtr'!E79+'3rd Qtr'!E79+'4th Qtr'!E79</f>
        <v>43155.839999999997</v>
      </c>
      <c r="F79" s="15">
        <f>'1st Qtr'!F79+'2nd Qtr'!F79+'3rd Qtr'!F79+'4th Qtr'!F79</f>
        <v>8595.9500000000007</v>
      </c>
      <c r="G79" s="21">
        <f t="shared" si="1"/>
        <v>214175.30000000002</v>
      </c>
    </row>
    <row r="80" spans="1:7" s="4" customFormat="1" ht="18" customHeight="1">
      <c r="A80" s="20" t="s">
        <v>159</v>
      </c>
      <c r="B80" s="14" t="s">
        <v>160</v>
      </c>
      <c r="C80" s="15">
        <f>'1st Qtr'!C80+'2nd Qtr'!C80+'3rd Qtr'!C80+'4th Qtr'!C80</f>
        <v>89793.39</v>
      </c>
      <c r="D80" s="15">
        <f>'1st Qtr'!D80+'2nd Qtr'!D80+'3rd Qtr'!D80+'4th Qtr'!D80</f>
        <v>18300</v>
      </c>
      <c r="E80" s="15">
        <f>'1st Qtr'!E80+'2nd Qtr'!E80+'3rd Qtr'!E80+'4th Qtr'!E80</f>
        <v>10912.38</v>
      </c>
      <c r="F80" s="15">
        <f>'1st Qtr'!F80+'2nd Qtr'!F80+'3rd Qtr'!F80+'4th Qtr'!F80</f>
        <v>2173.5700000000002</v>
      </c>
      <c r="G80" s="21">
        <f t="shared" si="1"/>
        <v>121179.34000000001</v>
      </c>
    </row>
    <row r="81" spans="1:7" s="4" customFormat="1" ht="18" customHeight="1">
      <c r="A81" s="20" t="s">
        <v>161</v>
      </c>
      <c r="B81" s="14" t="s">
        <v>162</v>
      </c>
      <c r="C81" s="15">
        <f>'1st Qtr'!C81+'2nd Qtr'!C81+'3rd Qtr'!C81+'4th Qtr'!C81</f>
        <v>56839.21</v>
      </c>
      <c r="D81" s="15">
        <f>'1st Qtr'!D81+'2nd Qtr'!D81+'3rd Qtr'!D81+'4th Qtr'!D81</f>
        <v>18300</v>
      </c>
      <c r="E81" s="15">
        <f>'1st Qtr'!E81+'2nd Qtr'!E81+'3rd Qtr'!E81+'4th Qtr'!E81</f>
        <v>1972.94</v>
      </c>
      <c r="F81" s="15">
        <f>'1st Qtr'!F81+'2nd Qtr'!F81+'3rd Qtr'!F81+'4th Qtr'!F81</f>
        <v>392.98</v>
      </c>
      <c r="G81" s="21">
        <f t="shared" si="1"/>
        <v>77505.12999999999</v>
      </c>
    </row>
    <row r="82" spans="1:7" s="4" customFormat="1" ht="18" customHeight="1">
      <c r="A82" s="20" t="s">
        <v>163</v>
      </c>
      <c r="B82" s="14" t="s">
        <v>164</v>
      </c>
      <c r="C82" s="15">
        <f>'1st Qtr'!C82+'2nd Qtr'!C82+'3rd Qtr'!C82+'4th Qtr'!C82</f>
        <v>74546.73</v>
      </c>
      <c r="D82" s="15">
        <f>'1st Qtr'!D82+'2nd Qtr'!D82+'3rd Qtr'!D82+'4th Qtr'!D82</f>
        <v>18300</v>
      </c>
      <c r="E82" s="15">
        <f>'1st Qtr'!E82+'2nd Qtr'!E82+'3rd Qtr'!E82+'4th Qtr'!E82</f>
        <v>8555.1</v>
      </c>
      <c r="F82" s="15">
        <f>'1st Qtr'!F82+'2nd Qtr'!F82+'3rd Qtr'!F82+'4th Qtr'!F82</f>
        <v>1704.04</v>
      </c>
      <c r="G82" s="21">
        <f t="shared" si="1"/>
        <v>103105.87</v>
      </c>
    </row>
    <row r="83" spans="1:7" s="4" customFormat="1" ht="18" customHeight="1">
      <c r="A83" s="20" t="s">
        <v>165</v>
      </c>
      <c r="B83" s="14" t="s">
        <v>166</v>
      </c>
      <c r="C83" s="15">
        <f>'1st Qtr'!C83+'2nd Qtr'!C83+'3rd Qtr'!C83+'4th Qtr'!C83</f>
        <v>74340.28</v>
      </c>
      <c r="D83" s="15">
        <f>'1st Qtr'!D83+'2nd Qtr'!D83+'3rd Qtr'!D83+'4th Qtr'!D83</f>
        <v>18300</v>
      </c>
      <c r="E83" s="15">
        <f>'1st Qtr'!E83+'2nd Qtr'!E83+'3rd Qtr'!E83+'4th Qtr'!E83</f>
        <v>6723.32</v>
      </c>
      <c r="F83" s="15">
        <f>'1st Qtr'!F83+'2nd Qtr'!F83+'3rd Qtr'!F83+'4th Qtr'!F83</f>
        <v>1339.18</v>
      </c>
      <c r="G83" s="21">
        <f t="shared" si="1"/>
        <v>100702.78</v>
      </c>
    </row>
    <row r="84" spans="1:7" s="4" customFormat="1" ht="18" customHeight="1">
      <c r="A84" s="20" t="s">
        <v>167</v>
      </c>
      <c r="B84" s="14" t="s">
        <v>168</v>
      </c>
      <c r="C84" s="15">
        <f>'1st Qtr'!C84+'2nd Qtr'!C84+'3rd Qtr'!C84+'4th Qtr'!C84</f>
        <v>61666.38</v>
      </c>
      <c r="D84" s="15">
        <f>'1st Qtr'!D84+'2nd Qtr'!D84+'3rd Qtr'!D84+'4th Qtr'!D84</f>
        <v>18300</v>
      </c>
      <c r="E84" s="15">
        <f>'1st Qtr'!E84+'2nd Qtr'!E84+'3rd Qtr'!E84+'4th Qtr'!E84</f>
        <v>2910.68</v>
      </c>
      <c r="F84" s="15">
        <f>'1st Qtr'!F84+'2nd Qtr'!F84+'3rd Qtr'!F84+'4th Qtr'!F84</f>
        <v>579.76</v>
      </c>
      <c r="G84" s="21">
        <f t="shared" si="1"/>
        <v>83456.819999999992</v>
      </c>
    </row>
    <row r="85" spans="1:7" s="4" customFormat="1" ht="18" customHeight="1">
      <c r="A85" s="20" t="s">
        <v>169</v>
      </c>
      <c r="B85" s="14" t="s">
        <v>170</v>
      </c>
      <c r="C85" s="15">
        <f>'1st Qtr'!C85+'2nd Qtr'!C85+'3rd Qtr'!C85+'4th Qtr'!C85</f>
        <v>144123.51</v>
      </c>
      <c r="D85" s="15">
        <f>'1st Qtr'!D85+'2nd Qtr'!D85+'3rd Qtr'!D85+'4th Qtr'!D85</f>
        <v>18300</v>
      </c>
      <c r="E85" s="15">
        <f>'1st Qtr'!E85+'2nd Qtr'!E85+'3rd Qtr'!E85+'4th Qtr'!E85</f>
        <v>21080.080000000002</v>
      </c>
      <c r="F85" s="15">
        <f>'1st Qtr'!F85+'2nd Qtr'!F85+'3rd Qtr'!F85+'4th Qtr'!F85</f>
        <v>4198.8100000000004</v>
      </c>
      <c r="G85" s="21">
        <f t="shared" si="1"/>
        <v>187702.40000000002</v>
      </c>
    </row>
    <row r="86" spans="1:7" s="4" customFormat="1" ht="18" customHeight="1">
      <c r="A86" s="20" t="s">
        <v>171</v>
      </c>
      <c r="B86" s="14" t="s">
        <v>172</v>
      </c>
      <c r="C86" s="15">
        <f>'1st Qtr'!C86+'2nd Qtr'!C86+'3rd Qtr'!C86+'4th Qtr'!C86</f>
        <v>74340.28</v>
      </c>
      <c r="D86" s="15">
        <f>'1st Qtr'!D86+'2nd Qtr'!D86+'3rd Qtr'!D86+'4th Qtr'!D86</f>
        <v>18300</v>
      </c>
      <c r="E86" s="15">
        <f>'1st Qtr'!E86+'2nd Qtr'!E86+'3rd Qtr'!E86+'4th Qtr'!E86</f>
        <v>6223.39</v>
      </c>
      <c r="F86" s="15">
        <f>'1st Qtr'!F86+'2nd Qtr'!F86+'3rd Qtr'!F86+'4th Qtr'!F86</f>
        <v>1239.5999999999999</v>
      </c>
      <c r="G86" s="21">
        <f t="shared" si="1"/>
        <v>100103.27</v>
      </c>
    </row>
    <row r="87" spans="1:7" s="4" customFormat="1" ht="18" customHeight="1">
      <c r="A87" s="20" t="s">
        <v>173</v>
      </c>
      <c r="B87" s="14" t="s">
        <v>174</v>
      </c>
      <c r="C87" s="15">
        <f>'1st Qtr'!C87+'2nd Qtr'!C87+'3rd Qtr'!C87+'4th Qtr'!C87</f>
        <v>58717.62</v>
      </c>
      <c r="D87" s="15">
        <f>'1st Qtr'!D87+'2nd Qtr'!D87+'3rd Qtr'!D87+'4th Qtr'!D87</f>
        <v>18300</v>
      </c>
      <c r="E87" s="15">
        <f>'1st Qtr'!E87+'2nd Qtr'!E87+'3rd Qtr'!E87+'4th Qtr'!E87</f>
        <v>2096.09</v>
      </c>
      <c r="F87" s="15">
        <f>'1st Qtr'!F87+'2nd Qtr'!F87+'3rd Qtr'!F87+'4th Qtr'!F87</f>
        <v>417.51</v>
      </c>
      <c r="G87" s="21">
        <f t="shared" si="1"/>
        <v>79531.219999999987</v>
      </c>
    </row>
    <row r="88" spans="1:7" s="4" customFormat="1" ht="18" customHeight="1">
      <c r="A88" s="20" t="s">
        <v>175</v>
      </c>
      <c r="B88" s="14" t="s">
        <v>176</v>
      </c>
      <c r="C88" s="15">
        <f>'1st Qtr'!C88+'2nd Qtr'!C88+'3rd Qtr'!C88+'4th Qtr'!C88</f>
        <v>132252.83000000002</v>
      </c>
      <c r="D88" s="15">
        <f>'1st Qtr'!D88+'2nd Qtr'!D88+'3rd Qtr'!D88+'4th Qtr'!D88</f>
        <v>18300</v>
      </c>
      <c r="E88" s="15">
        <f>'1st Qtr'!E88+'2nd Qtr'!E88+'3rd Qtr'!E88+'4th Qtr'!E88</f>
        <v>19791.03</v>
      </c>
      <c r="F88" s="15">
        <f>'1st Qtr'!F88+'2nd Qtr'!F88+'3rd Qtr'!F88+'4th Qtr'!F88</f>
        <v>3942.05</v>
      </c>
      <c r="G88" s="21">
        <f t="shared" si="1"/>
        <v>174285.91</v>
      </c>
    </row>
    <row r="89" spans="1:7" s="4" customFormat="1" ht="18" customHeight="1">
      <c r="A89" s="20" t="s">
        <v>177</v>
      </c>
      <c r="B89" s="14" t="s">
        <v>178</v>
      </c>
      <c r="C89" s="15">
        <f>'1st Qtr'!C89+'2nd Qtr'!C89+'3rd Qtr'!C89+'4th Qtr'!C89</f>
        <v>74546.73</v>
      </c>
      <c r="D89" s="15">
        <f>'1st Qtr'!D89+'2nd Qtr'!D89+'3rd Qtr'!D89+'4th Qtr'!D89</f>
        <v>18300</v>
      </c>
      <c r="E89" s="15">
        <f>'1st Qtr'!E89+'2nd Qtr'!E89+'3rd Qtr'!E89+'4th Qtr'!E89</f>
        <v>5772.21</v>
      </c>
      <c r="F89" s="15">
        <f>'1st Qtr'!F89+'2nd Qtr'!F89+'3rd Qtr'!F89+'4th Qtr'!F89</f>
        <v>1149.73</v>
      </c>
      <c r="G89" s="21">
        <f t="shared" si="1"/>
        <v>99768.67</v>
      </c>
    </row>
    <row r="90" spans="1:7" s="4" customFormat="1" ht="18" customHeight="1">
      <c r="A90" s="20" t="s">
        <v>179</v>
      </c>
      <c r="B90" s="14" t="s">
        <v>180</v>
      </c>
      <c r="C90" s="15">
        <f>'1st Qtr'!C90+'2nd Qtr'!C90+'3rd Qtr'!C90+'4th Qtr'!C90</f>
        <v>53774.939999999995</v>
      </c>
      <c r="D90" s="15">
        <f>'1st Qtr'!D90+'2nd Qtr'!D90+'3rd Qtr'!D90+'4th Qtr'!D90</f>
        <v>18300</v>
      </c>
      <c r="E90" s="15">
        <f>'1st Qtr'!E90+'2nd Qtr'!E90+'3rd Qtr'!E90+'4th Qtr'!E90</f>
        <v>988.66</v>
      </c>
      <c r="F90" s="15">
        <f>'1st Qtr'!F90+'2nd Qtr'!F90+'3rd Qtr'!F90+'4th Qtr'!F90</f>
        <v>196.93</v>
      </c>
      <c r="G90" s="21">
        <f t="shared" si="1"/>
        <v>73260.53</v>
      </c>
    </row>
    <row r="91" spans="1:7" s="4" customFormat="1" ht="18" customHeight="1">
      <c r="A91" s="20" t="s">
        <v>181</v>
      </c>
      <c r="B91" s="14" t="s">
        <v>182</v>
      </c>
      <c r="C91" s="15">
        <f>'1st Qtr'!C91+'2nd Qtr'!C91+'3rd Qtr'!C91+'4th Qtr'!C91</f>
        <v>451382.42</v>
      </c>
      <c r="D91" s="15">
        <f>'1st Qtr'!D91+'2nd Qtr'!D91+'3rd Qtr'!D91+'4th Qtr'!D91</f>
        <v>18300</v>
      </c>
      <c r="E91" s="15">
        <f>'1st Qtr'!E91+'2nd Qtr'!E91+'3rd Qtr'!E91+'4th Qtr'!E91</f>
        <v>281780.93</v>
      </c>
      <c r="F91" s="15">
        <f>'1st Qtr'!F91+'2nd Qtr'!F91+'3rd Qtr'!F91+'4th Qtr'!F91</f>
        <v>56126.21</v>
      </c>
      <c r="G91" s="21">
        <f t="shared" si="1"/>
        <v>807589.55999999994</v>
      </c>
    </row>
    <row r="92" spans="1:7" s="4" customFormat="1" ht="18" customHeight="1">
      <c r="A92" s="20" t="s">
        <v>183</v>
      </c>
      <c r="B92" s="14" t="s">
        <v>184</v>
      </c>
      <c r="C92" s="15">
        <f>'1st Qtr'!C92+'2nd Qtr'!C92+'3rd Qtr'!C92+'4th Qtr'!C92</f>
        <v>45761.770000000004</v>
      </c>
      <c r="D92" s="15">
        <f>'1st Qtr'!D92+'2nd Qtr'!D92+'3rd Qtr'!D92+'4th Qtr'!D92</f>
        <v>18300</v>
      </c>
      <c r="E92" s="15">
        <f>'1st Qtr'!E92+'2nd Qtr'!E92+'3rd Qtr'!E92+'4th Qtr'!E92</f>
        <v>1224.83</v>
      </c>
      <c r="F92" s="15">
        <f>'1st Qtr'!F92+'2nd Qtr'!F92+'3rd Qtr'!F92+'4th Qtr'!F92</f>
        <v>243.97</v>
      </c>
      <c r="G92" s="21">
        <f t="shared" si="1"/>
        <v>65530.570000000007</v>
      </c>
    </row>
    <row r="93" spans="1:7" s="4" customFormat="1" ht="18" customHeight="1">
      <c r="A93" s="20" t="s">
        <v>185</v>
      </c>
      <c r="B93" s="14" t="s">
        <v>186</v>
      </c>
      <c r="C93" s="15">
        <f>'1st Qtr'!C93+'2nd Qtr'!C93+'3rd Qtr'!C93+'4th Qtr'!C93</f>
        <v>144123.51</v>
      </c>
      <c r="D93" s="15">
        <f>'1st Qtr'!D93+'2nd Qtr'!D93+'3rd Qtr'!D93+'4th Qtr'!D93</f>
        <v>18300</v>
      </c>
      <c r="E93" s="15">
        <f>'1st Qtr'!E93+'2nd Qtr'!E93+'3rd Qtr'!E93+'4th Qtr'!E93</f>
        <v>24636.84</v>
      </c>
      <c r="F93" s="15">
        <f>'1st Qtr'!F93+'2nd Qtr'!F93+'3rd Qtr'!F93+'4th Qtr'!F93</f>
        <v>4907.26</v>
      </c>
      <c r="G93" s="21">
        <f t="shared" si="1"/>
        <v>191967.61000000002</v>
      </c>
    </row>
    <row r="94" spans="1:7" s="4" customFormat="1" ht="18" customHeight="1">
      <c r="A94" s="20" t="s">
        <v>187</v>
      </c>
      <c r="B94" s="14" t="s">
        <v>188</v>
      </c>
      <c r="C94" s="15">
        <f>'1st Qtr'!C94+'2nd Qtr'!C94+'3rd Qtr'!C94+'4th Qtr'!C94</f>
        <v>116214.02</v>
      </c>
      <c r="D94" s="15">
        <f>'1st Qtr'!D94+'2nd Qtr'!D94+'3rd Qtr'!D94+'4th Qtr'!D94</f>
        <v>18300</v>
      </c>
      <c r="E94" s="15">
        <f>'1st Qtr'!E94+'2nd Qtr'!E94+'3rd Qtr'!E94+'4th Qtr'!E94</f>
        <v>10288.85</v>
      </c>
      <c r="F94" s="15">
        <f>'1st Qtr'!F94+'2nd Qtr'!F94+'3rd Qtr'!F94+'4th Qtr'!F94</f>
        <v>2049.37</v>
      </c>
      <c r="G94" s="21">
        <f t="shared" si="1"/>
        <v>146852.24000000002</v>
      </c>
    </row>
    <row r="95" spans="1:7" s="4" customFormat="1" ht="18" customHeight="1">
      <c r="A95" s="20" t="s">
        <v>189</v>
      </c>
      <c r="B95" s="14" t="s">
        <v>190</v>
      </c>
      <c r="C95" s="15">
        <f>'1st Qtr'!C95+'2nd Qtr'!C95+'3rd Qtr'!C95+'4th Qtr'!C95</f>
        <v>145661.73000000001</v>
      </c>
      <c r="D95" s="15">
        <f>'1st Qtr'!D95+'2nd Qtr'!D95+'3rd Qtr'!D95+'4th Qtr'!D95</f>
        <v>18300</v>
      </c>
      <c r="E95" s="15">
        <f>'1st Qtr'!E95+'2nd Qtr'!E95+'3rd Qtr'!E95+'4th Qtr'!E95</f>
        <v>42625.47</v>
      </c>
      <c r="F95" s="15">
        <f>'1st Qtr'!F95+'2nd Qtr'!F95+'3rd Qtr'!F95+'4th Qtr'!F95</f>
        <v>8490.31</v>
      </c>
      <c r="G95" s="21">
        <f t="shared" si="1"/>
        <v>215077.51</v>
      </c>
    </row>
    <row r="96" spans="1:7" s="4" customFormat="1" ht="18" customHeight="1">
      <c r="A96" s="20" t="s">
        <v>191</v>
      </c>
      <c r="B96" s="14" t="s">
        <v>192</v>
      </c>
      <c r="C96" s="15">
        <f>'1st Qtr'!C96+'2nd Qtr'!C96+'3rd Qtr'!C96+'4th Qtr'!C96</f>
        <v>74340.28</v>
      </c>
      <c r="D96" s="15">
        <f>'1st Qtr'!D96+'2nd Qtr'!D96+'3rd Qtr'!D96+'4th Qtr'!D96</f>
        <v>18300</v>
      </c>
      <c r="E96" s="15">
        <f>'1st Qtr'!E96+'2nd Qtr'!E96+'3rd Qtr'!E96+'4th Qtr'!E96</f>
        <v>6403.6</v>
      </c>
      <c r="F96" s="15">
        <f>'1st Qtr'!F96+'2nd Qtr'!F96+'3rd Qtr'!F96+'4th Qtr'!F96</f>
        <v>1275.49</v>
      </c>
      <c r="G96" s="21">
        <f t="shared" si="1"/>
        <v>100319.37000000001</v>
      </c>
    </row>
    <row r="97" spans="1:7" s="4" customFormat="1" ht="18" customHeight="1">
      <c r="A97" s="20" t="s">
        <v>193</v>
      </c>
      <c r="B97" s="14" t="s">
        <v>194</v>
      </c>
      <c r="C97" s="15">
        <f>'1st Qtr'!C97+'2nd Qtr'!C97+'3rd Qtr'!C97+'4th Qtr'!C97</f>
        <v>121690.42</v>
      </c>
      <c r="D97" s="15">
        <f>'1st Qtr'!D97+'2nd Qtr'!D97+'3rd Qtr'!D97+'4th Qtr'!D97</f>
        <v>18300</v>
      </c>
      <c r="E97" s="15">
        <f>'1st Qtr'!E97+'2nd Qtr'!E97+'3rd Qtr'!E97+'4th Qtr'!E97</f>
        <v>12305.37</v>
      </c>
      <c r="F97" s="15">
        <f>'1st Qtr'!F97+'2nd Qtr'!F97+'3rd Qtr'!F97+'4th Qtr'!F97</f>
        <v>2451.0300000000002</v>
      </c>
      <c r="G97" s="21">
        <f t="shared" si="1"/>
        <v>154746.81999999998</v>
      </c>
    </row>
    <row r="98" spans="1:7" s="4" customFormat="1" ht="18" customHeight="1">
      <c r="A98" s="20" t="s">
        <v>195</v>
      </c>
      <c r="B98" s="14" t="s">
        <v>196</v>
      </c>
      <c r="C98" s="15">
        <f>'1st Qtr'!C98+'2nd Qtr'!C98+'3rd Qtr'!C98+'4th Qtr'!C98</f>
        <v>85434.78</v>
      </c>
      <c r="D98" s="15">
        <f>'1st Qtr'!D98+'2nd Qtr'!D98+'3rd Qtr'!D98+'4th Qtr'!D98</f>
        <v>18300</v>
      </c>
      <c r="E98" s="15">
        <f>'1st Qtr'!E98+'2nd Qtr'!E98+'3rd Qtr'!E98+'4th Qtr'!E98</f>
        <v>7104.54</v>
      </c>
      <c r="F98" s="15">
        <f>'1st Qtr'!F98+'2nd Qtr'!F98+'3rd Qtr'!F98+'4th Qtr'!F98</f>
        <v>1415.11</v>
      </c>
      <c r="G98" s="21">
        <f t="shared" si="1"/>
        <v>112254.43</v>
      </c>
    </row>
    <row r="99" spans="1:7" s="4" customFormat="1" ht="18" customHeight="1">
      <c r="A99" s="20" t="s">
        <v>197</v>
      </c>
      <c r="B99" s="14" t="s">
        <v>198</v>
      </c>
      <c r="C99" s="15">
        <f>'1st Qtr'!C99+'2nd Qtr'!C99+'3rd Qtr'!C99+'4th Qtr'!C99</f>
        <v>139697.93</v>
      </c>
      <c r="D99" s="15">
        <f>'1st Qtr'!D99+'2nd Qtr'!D99+'3rd Qtr'!D99+'4th Qtr'!D99</f>
        <v>18300</v>
      </c>
      <c r="E99" s="15">
        <f>'1st Qtr'!E99+'2nd Qtr'!E99+'3rd Qtr'!E99+'4th Qtr'!E99</f>
        <v>26257.72</v>
      </c>
      <c r="F99" s="15">
        <f>'1st Qtr'!F99+'2nd Qtr'!F99+'3rd Qtr'!F99+'4th Qtr'!F99</f>
        <v>5230.1099999999997</v>
      </c>
      <c r="G99" s="21">
        <f t="shared" si="1"/>
        <v>189485.75999999998</v>
      </c>
    </row>
    <row r="100" spans="1:7" s="4" customFormat="1" ht="18" customHeight="1">
      <c r="A100" s="20" t="s">
        <v>199</v>
      </c>
      <c r="B100" s="14" t="s">
        <v>200</v>
      </c>
      <c r="C100" s="15">
        <f>'1st Qtr'!C100+'2nd Qtr'!C100+'3rd Qtr'!C100+'4th Qtr'!C100</f>
        <v>81602.37</v>
      </c>
      <c r="D100" s="15">
        <f>'1st Qtr'!D100+'2nd Qtr'!D100+'3rd Qtr'!D100+'4th Qtr'!D100</f>
        <v>18300</v>
      </c>
      <c r="E100" s="15">
        <f>'1st Qtr'!E100+'2nd Qtr'!E100+'3rd Qtr'!E100+'4th Qtr'!E100</f>
        <v>7219.05</v>
      </c>
      <c r="F100" s="15">
        <f>'1st Qtr'!F100+'2nd Qtr'!F100+'3rd Qtr'!F100+'4th Qtr'!F100</f>
        <v>1437.92</v>
      </c>
      <c r="G100" s="21">
        <f t="shared" si="1"/>
        <v>108559.34</v>
      </c>
    </row>
    <row r="101" spans="1:7" s="4" customFormat="1" ht="18" customHeight="1">
      <c r="A101" s="20" t="s">
        <v>201</v>
      </c>
      <c r="B101" s="14" t="s">
        <v>202</v>
      </c>
      <c r="C101" s="15">
        <f>'1st Qtr'!C101+'2nd Qtr'!C101+'3rd Qtr'!C101+'4th Qtr'!C101</f>
        <v>61835.780000000006</v>
      </c>
      <c r="D101" s="15">
        <f>'1st Qtr'!D101+'2nd Qtr'!D101+'3rd Qtr'!D101+'4th Qtr'!D101</f>
        <v>18300</v>
      </c>
      <c r="E101" s="15">
        <f>'1st Qtr'!E101+'2nd Qtr'!E101+'3rd Qtr'!E101+'4th Qtr'!E101</f>
        <v>2649.44</v>
      </c>
      <c r="F101" s="15">
        <f>'1st Qtr'!F101+'2nd Qtr'!F101+'3rd Qtr'!F101+'4th Qtr'!F101</f>
        <v>527.73</v>
      </c>
      <c r="G101" s="21">
        <f t="shared" si="1"/>
        <v>83312.95</v>
      </c>
    </row>
    <row r="102" spans="1:7" s="4" customFormat="1" ht="18" customHeight="1">
      <c r="A102" s="20" t="s">
        <v>203</v>
      </c>
      <c r="B102" s="14" t="s">
        <v>204</v>
      </c>
      <c r="C102" s="15">
        <f>'1st Qtr'!C102+'2nd Qtr'!C102+'3rd Qtr'!C102+'4th Qtr'!C102</f>
        <v>66742.989999999991</v>
      </c>
      <c r="D102" s="15">
        <f>'1st Qtr'!D102+'2nd Qtr'!D102+'3rd Qtr'!D102+'4th Qtr'!D102</f>
        <v>18300</v>
      </c>
      <c r="E102" s="15">
        <f>'1st Qtr'!E102+'2nd Qtr'!E102+'3rd Qtr'!E102+'4th Qtr'!E102</f>
        <v>4925.8</v>
      </c>
      <c r="F102" s="15">
        <f>'1st Qtr'!F102+'2nd Qtr'!F102+'3rd Qtr'!F102+'4th Qtr'!F102</f>
        <v>981.14</v>
      </c>
      <c r="G102" s="21">
        <f t="shared" si="1"/>
        <v>90949.93</v>
      </c>
    </row>
    <row r="103" spans="1:7" s="4" customFormat="1" ht="18" customHeight="1">
      <c r="A103" s="20" t="s">
        <v>205</v>
      </c>
      <c r="B103" s="14" t="s">
        <v>206</v>
      </c>
      <c r="C103" s="15">
        <f>'1st Qtr'!C103+'2nd Qtr'!C103+'3rd Qtr'!C103+'4th Qtr'!C103</f>
        <v>74546.73</v>
      </c>
      <c r="D103" s="15">
        <f>'1st Qtr'!D103+'2nd Qtr'!D103+'3rd Qtr'!D103+'4th Qtr'!D103</f>
        <v>18300</v>
      </c>
      <c r="E103" s="15">
        <f>'1st Qtr'!E103+'2nd Qtr'!E103+'3rd Qtr'!E103+'4th Qtr'!E103</f>
        <v>8762.35</v>
      </c>
      <c r="F103" s="15">
        <f>'1st Qtr'!F103+'2nd Qtr'!F103+'3rd Qtr'!F103+'4th Qtr'!F103</f>
        <v>1745.32</v>
      </c>
      <c r="G103" s="21">
        <f t="shared" si="1"/>
        <v>103354.40000000001</v>
      </c>
    </row>
    <row r="104" spans="1:7" s="4" customFormat="1" ht="18" customHeight="1">
      <c r="A104" s="20" t="s">
        <v>207</v>
      </c>
      <c r="B104" s="14" t="s">
        <v>208</v>
      </c>
      <c r="C104" s="15">
        <f>'1st Qtr'!C104+'2nd Qtr'!C104+'3rd Qtr'!C104+'4th Qtr'!C104</f>
        <v>74415.31</v>
      </c>
      <c r="D104" s="15">
        <f>'1st Qtr'!D104+'2nd Qtr'!D104+'3rd Qtr'!D104+'4th Qtr'!D104</f>
        <v>18300</v>
      </c>
      <c r="E104" s="15">
        <f>'1st Qtr'!E104+'2nd Qtr'!E104+'3rd Qtr'!E104+'4th Qtr'!E104</f>
        <v>6508.18</v>
      </c>
      <c r="F104" s="15">
        <f>'1st Qtr'!F104+'2nd Qtr'!F104+'3rd Qtr'!F104+'4th Qtr'!F104</f>
        <v>1296.32</v>
      </c>
      <c r="G104" s="21">
        <f t="shared" si="1"/>
        <v>100519.81</v>
      </c>
    </row>
    <row r="105" spans="1:7" s="4" customFormat="1" ht="18" customHeight="1">
      <c r="A105" s="20" t="s">
        <v>209</v>
      </c>
      <c r="B105" s="14" t="s">
        <v>210</v>
      </c>
      <c r="C105" s="15">
        <f>'1st Qtr'!C105+'2nd Qtr'!C105+'3rd Qtr'!C105+'4th Qtr'!C105</f>
        <v>120350.13999999998</v>
      </c>
      <c r="D105" s="15">
        <f>'1st Qtr'!D105+'2nd Qtr'!D105+'3rd Qtr'!D105+'4th Qtr'!D105</f>
        <v>18300</v>
      </c>
      <c r="E105" s="15">
        <f>'1st Qtr'!E105+'2nd Qtr'!E105+'3rd Qtr'!E105+'4th Qtr'!E105</f>
        <v>10708.25</v>
      </c>
      <c r="F105" s="15">
        <f>'1st Qtr'!F105+'2nd Qtr'!F105+'3rd Qtr'!F105+'4th Qtr'!F105</f>
        <v>2132.91</v>
      </c>
      <c r="G105" s="21">
        <f t="shared" si="1"/>
        <v>151491.29999999999</v>
      </c>
    </row>
    <row r="106" spans="1:7" s="4" customFormat="1" ht="18" customHeight="1">
      <c r="A106" s="20" t="s">
        <v>211</v>
      </c>
      <c r="B106" s="14" t="s">
        <v>212</v>
      </c>
      <c r="C106" s="15">
        <f>'1st Qtr'!C106+'2nd Qtr'!C106+'3rd Qtr'!C106+'4th Qtr'!C106</f>
        <v>61835.780000000006</v>
      </c>
      <c r="D106" s="15">
        <f>'1st Qtr'!D106+'2nd Qtr'!D106+'3rd Qtr'!D106+'4th Qtr'!D106</f>
        <v>18300</v>
      </c>
      <c r="E106" s="15">
        <f>'1st Qtr'!E106+'2nd Qtr'!E106+'3rd Qtr'!E106+'4th Qtr'!E106</f>
        <v>3391.81</v>
      </c>
      <c r="F106" s="15">
        <f>'1st Qtr'!F106+'2nd Qtr'!F106+'3rd Qtr'!F106+'4th Qtr'!F106</f>
        <v>675.59</v>
      </c>
      <c r="G106" s="21">
        <f t="shared" si="1"/>
        <v>84203.18</v>
      </c>
    </row>
    <row r="107" spans="1:7" s="4" customFormat="1" ht="18" customHeight="1">
      <c r="A107" s="20" t="s">
        <v>213</v>
      </c>
      <c r="B107" s="14" t="s">
        <v>214</v>
      </c>
      <c r="C107" s="15">
        <f>'1st Qtr'!C107+'2nd Qtr'!C107+'3rd Qtr'!C107+'4th Qtr'!C107</f>
        <v>91570.75</v>
      </c>
      <c r="D107" s="15">
        <f>'1st Qtr'!D107+'2nd Qtr'!D107+'3rd Qtr'!D107+'4th Qtr'!D107</f>
        <v>18300</v>
      </c>
      <c r="E107" s="15">
        <f>'1st Qtr'!E107+'2nd Qtr'!E107+'3rd Qtr'!E107+'4th Qtr'!E107</f>
        <v>10235.84</v>
      </c>
      <c r="F107" s="15">
        <f>'1st Qtr'!F107+'2nd Qtr'!F107+'3rd Qtr'!F107+'4th Qtr'!F107</f>
        <v>2038.81</v>
      </c>
      <c r="G107" s="21">
        <f t="shared" si="1"/>
        <v>122145.4</v>
      </c>
    </row>
    <row r="108" spans="1:7" s="4" customFormat="1" ht="18" customHeight="1">
      <c r="A108" s="20" t="s">
        <v>215</v>
      </c>
      <c r="B108" s="14" t="s">
        <v>216</v>
      </c>
      <c r="C108" s="15">
        <f>'1st Qtr'!C108+'2nd Qtr'!C108+'3rd Qtr'!C108+'4th Qtr'!C108</f>
        <v>59235.72</v>
      </c>
      <c r="D108" s="15">
        <f>'1st Qtr'!D108+'2nd Qtr'!D108+'3rd Qtr'!D108+'4th Qtr'!D108</f>
        <v>18300</v>
      </c>
      <c r="E108" s="15">
        <f>'1st Qtr'!E108+'2nd Qtr'!E108+'3rd Qtr'!E108+'4th Qtr'!E108</f>
        <v>2422.25</v>
      </c>
      <c r="F108" s="15">
        <f>'1st Qtr'!F108+'2nd Qtr'!F108+'3rd Qtr'!F108+'4th Qtr'!F108</f>
        <v>482.47</v>
      </c>
      <c r="G108" s="21">
        <f t="shared" si="1"/>
        <v>80440.44</v>
      </c>
    </row>
    <row r="109" spans="1:7" s="4" customFormat="1" ht="18" customHeight="1">
      <c r="A109" s="20" t="s">
        <v>217</v>
      </c>
      <c r="B109" s="14" t="s">
        <v>218</v>
      </c>
      <c r="C109" s="15">
        <f>'1st Qtr'!C109+'2nd Qtr'!C109+'3rd Qtr'!C109+'4th Qtr'!C109</f>
        <v>61316.420000000006</v>
      </c>
      <c r="D109" s="15">
        <f>'1st Qtr'!D109+'2nd Qtr'!D109+'3rd Qtr'!D109+'4th Qtr'!D109</f>
        <v>18300</v>
      </c>
      <c r="E109" s="15">
        <f>'1st Qtr'!E109+'2nd Qtr'!E109+'3rd Qtr'!E109+'4th Qtr'!E109</f>
        <v>2739.05</v>
      </c>
      <c r="F109" s="15">
        <f>'1st Qtr'!F109+'2nd Qtr'!F109+'3rd Qtr'!F109+'4th Qtr'!F109</f>
        <v>545.57000000000005</v>
      </c>
      <c r="G109" s="21">
        <f t="shared" si="1"/>
        <v>82901.040000000023</v>
      </c>
    </row>
    <row r="110" spans="1:7" s="4" customFormat="1" ht="18" customHeight="1">
      <c r="A110" s="20" t="s">
        <v>219</v>
      </c>
      <c r="B110" s="14" t="s">
        <v>220</v>
      </c>
      <c r="C110" s="15">
        <f>'1st Qtr'!C110+'2nd Qtr'!C110+'3rd Qtr'!C110+'4th Qtr'!C110</f>
        <v>124275.91</v>
      </c>
      <c r="D110" s="15">
        <f>'1st Qtr'!D110+'2nd Qtr'!D110+'3rd Qtr'!D110+'4th Qtr'!D110</f>
        <v>18300</v>
      </c>
      <c r="E110" s="15">
        <f>'1st Qtr'!E110+'2nd Qtr'!E110+'3rd Qtr'!E110+'4th Qtr'!E110</f>
        <v>32785.14</v>
      </c>
      <c r="F110" s="15">
        <f>'1st Qtr'!F110+'2nd Qtr'!F110+'3rd Qtr'!F110+'4th Qtr'!F110</f>
        <v>6530.27</v>
      </c>
      <c r="G110" s="21">
        <f t="shared" si="1"/>
        <v>181891.31999999998</v>
      </c>
    </row>
    <row r="111" spans="1:7" s="4" customFormat="1" ht="18" customHeight="1">
      <c r="A111" s="20" t="s">
        <v>221</v>
      </c>
      <c r="B111" s="14" t="s">
        <v>222</v>
      </c>
      <c r="C111" s="15">
        <f>'1st Qtr'!C111+'2nd Qtr'!C111+'3rd Qtr'!C111+'4th Qtr'!C111</f>
        <v>74342.429999999993</v>
      </c>
      <c r="D111" s="15">
        <f>'1st Qtr'!D111+'2nd Qtr'!D111+'3rd Qtr'!D111+'4th Qtr'!D111</f>
        <v>18300</v>
      </c>
      <c r="E111" s="15">
        <f>'1st Qtr'!E111+'2nd Qtr'!E111+'3rd Qtr'!E111+'4th Qtr'!E111</f>
        <v>5753.49</v>
      </c>
      <c r="F111" s="15">
        <f>'1st Qtr'!F111+'2nd Qtr'!F111+'3rd Qtr'!F111+'4th Qtr'!F111</f>
        <v>1146</v>
      </c>
      <c r="G111" s="21">
        <f t="shared" si="1"/>
        <v>99541.92</v>
      </c>
    </row>
    <row r="112" spans="1:7" s="4" customFormat="1" ht="18" customHeight="1">
      <c r="A112" s="20" t="s">
        <v>223</v>
      </c>
      <c r="B112" s="14" t="s">
        <v>224</v>
      </c>
      <c r="C112" s="15">
        <f>'1st Qtr'!C112+'2nd Qtr'!C112+'3rd Qtr'!C112+'4th Qtr'!C112</f>
        <v>85333.98</v>
      </c>
      <c r="D112" s="15">
        <f>'1st Qtr'!D112+'2nd Qtr'!D112+'3rd Qtr'!D112+'4th Qtr'!D112</f>
        <v>18300</v>
      </c>
      <c r="E112" s="15">
        <f>'1st Qtr'!E112+'2nd Qtr'!E112+'3rd Qtr'!E112+'4th Qtr'!E112</f>
        <v>9519.5499999999993</v>
      </c>
      <c r="F112" s="15">
        <f>'1st Qtr'!F112+'2nd Qtr'!F112+'3rd Qtr'!F112+'4th Qtr'!F112</f>
        <v>1896.14</v>
      </c>
      <c r="G112" s="21">
        <f t="shared" si="1"/>
        <v>115049.67</v>
      </c>
    </row>
    <row r="113" spans="1:7" s="4" customFormat="1" ht="18" customHeight="1">
      <c r="A113" s="20" t="s">
        <v>225</v>
      </c>
      <c r="B113" s="14" t="s">
        <v>226</v>
      </c>
      <c r="C113" s="15">
        <f>'1st Qtr'!C113+'2nd Qtr'!C113+'3rd Qtr'!C113+'4th Qtr'!C113</f>
        <v>121690.42</v>
      </c>
      <c r="D113" s="15">
        <f>'1st Qtr'!D113+'2nd Qtr'!D113+'3rd Qtr'!D113+'4th Qtr'!D113</f>
        <v>18300</v>
      </c>
      <c r="E113" s="15">
        <f>'1st Qtr'!E113+'2nd Qtr'!E113+'3rd Qtr'!E113+'4th Qtr'!E113</f>
        <v>13862.86</v>
      </c>
      <c r="F113" s="15">
        <f>'1st Qtr'!F113+'2nd Qtr'!F113+'3rd Qtr'!F113+'4th Qtr'!F113</f>
        <v>2761.26</v>
      </c>
      <c r="G113" s="21">
        <f t="shared" si="1"/>
        <v>156614.53999999998</v>
      </c>
    </row>
    <row r="114" spans="1:7" s="4" customFormat="1" ht="18" customHeight="1">
      <c r="A114" s="20" t="s">
        <v>227</v>
      </c>
      <c r="B114" s="14" t="s">
        <v>228</v>
      </c>
      <c r="C114" s="15">
        <f>'1st Qtr'!C114+'2nd Qtr'!C114+'3rd Qtr'!C114+'4th Qtr'!C114</f>
        <v>74546.73</v>
      </c>
      <c r="D114" s="15">
        <f>'1st Qtr'!D114+'2nd Qtr'!D114+'3rd Qtr'!D114+'4th Qtr'!D114</f>
        <v>18300</v>
      </c>
      <c r="E114" s="15">
        <f>'1st Qtr'!E114+'2nd Qtr'!E114+'3rd Qtr'!E114+'4th Qtr'!E114</f>
        <v>5274.97</v>
      </c>
      <c r="F114" s="15">
        <f>'1st Qtr'!F114+'2nd Qtr'!F114+'3rd Qtr'!F114+'4th Qtr'!F114</f>
        <v>1050.69</v>
      </c>
      <c r="G114" s="21">
        <f t="shared" si="1"/>
        <v>99172.39</v>
      </c>
    </row>
    <row r="115" spans="1:7" s="4" customFormat="1" ht="18" customHeight="1">
      <c r="A115" s="20" t="s">
        <v>229</v>
      </c>
      <c r="B115" s="14" t="s">
        <v>230</v>
      </c>
      <c r="C115" s="15">
        <f>'1st Qtr'!C115+'2nd Qtr'!C115+'3rd Qtr'!C115+'4th Qtr'!C115</f>
        <v>121357.73999999999</v>
      </c>
      <c r="D115" s="15">
        <f>'1st Qtr'!D115+'2nd Qtr'!D115+'3rd Qtr'!D115+'4th Qtr'!D115</f>
        <v>18300</v>
      </c>
      <c r="E115" s="15">
        <f>'1st Qtr'!E115+'2nd Qtr'!E115+'3rd Qtr'!E115+'4th Qtr'!E115</f>
        <v>7696.37</v>
      </c>
      <c r="F115" s="15">
        <f>'1st Qtr'!F115+'2nd Qtr'!F115+'3rd Qtr'!F115+'4th Qtr'!F115</f>
        <v>1532.99</v>
      </c>
      <c r="G115" s="21">
        <f t="shared" si="1"/>
        <v>148887.09999999998</v>
      </c>
    </row>
    <row r="116" spans="1:7" s="4" customFormat="1" ht="18" customHeight="1">
      <c r="A116" s="20" t="s">
        <v>231</v>
      </c>
      <c r="B116" s="14" t="s">
        <v>232</v>
      </c>
      <c r="C116" s="15">
        <f>'1st Qtr'!C116+'2nd Qtr'!C116+'3rd Qtr'!C116+'4th Qtr'!C116</f>
        <v>74135.69</v>
      </c>
      <c r="D116" s="15">
        <f>'1st Qtr'!D116+'2nd Qtr'!D116+'3rd Qtr'!D116+'4th Qtr'!D116</f>
        <v>18300</v>
      </c>
      <c r="E116" s="15">
        <f>'1st Qtr'!E116+'2nd Qtr'!E116+'3rd Qtr'!E116+'4th Qtr'!E116</f>
        <v>5459.77</v>
      </c>
      <c r="F116" s="15">
        <f>'1st Qtr'!F116+'2nd Qtr'!F116+'3rd Qtr'!F116+'4th Qtr'!F116</f>
        <v>1087.5</v>
      </c>
      <c r="G116" s="21">
        <f t="shared" si="1"/>
        <v>98982.96</v>
      </c>
    </row>
    <row r="117" spans="1:7" s="4" customFormat="1" ht="18" customHeight="1">
      <c r="A117" s="20" t="s">
        <v>233</v>
      </c>
      <c r="B117" s="14" t="s">
        <v>234</v>
      </c>
      <c r="C117" s="15">
        <f>'1st Qtr'!C117+'2nd Qtr'!C117+'3rd Qtr'!C117+'4th Qtr'!C117</f>
        <v>130949.90000000001</v>
      </c>
      <c r="D117" s="15">
        <f>'1st Qtr'!D117+'2nd Qtr'!D117+'3rd Qtr'!D117+'4th Qtr'!D117</f>
        <v>18300</v>
      </c>
      <c r="E117" s="15">
        <f>'1st Qtr'!E117+'2nd Qtr'!E117+'3rd Qtr'!E117+'4th Qtr'!E117</f>
        <v>21048.26</v>
      </c>
      <c r="F117" s="15">
        <f>'1st Qtr'!F117+'2nd Qtr'!F117+'3rd Qtr'!F117+'4th Qtr'!F117</f>
        <v>4192.47</v>
      </c>
      <c r="G117" s="21">
        <f t="shared" si="1"/>
        <v>174490.63000000003</v>
      </c>
    </row>
    <row r="118" spans="1:7" s="4" customFormat="1" ht="18" customHeight="1">
      <c r="A118" s="20" t="s">
        <v>235</v>
      </c>
      <c r="B118" s="14" t="s">
        <v>236</v>
      </c>
      <c r="C118" s="15">
        <f>'1st Qtr'!C118+'2nd Qtr'!C118+'3rd Qtr'!C118+'4th Qtr'!C118</f>
        <v>74546.73</v>
      </c>
      <c r="D118" s="15">
        <f>'1st Qtr'!D118+'2nd Qtr'!D118+'3rd Qtr'!D118+'4th Qtr'!D118</f>
        <v>18300</v>
      </c>
      <c r="E118" s="15">
        <f>'1st Qtr'!E118+'2nd Qtr'!E118+'3rd Qtr'!E118+'4th Qtr'!E118</f>
        <v>8195.5</v>
      </c>
      <c r="F118" s="15">
        <f>'1st Qtr'!F118+'2nd Qtr'!F118+'3rd Qtr'!F118+'4th Qtr'!F118</f>
        <v>1632.41</v>
      </c>
      <c r="G118" s="21">
        <f t="shared" si="1"/>
        <v>102674.64</v>
      </c>
    </row>
    <row r="119" spans="1:7" s="4" customFormat="1" ht="18" customHeight="1">
      <c r="A119" s="20" t="s">
        <v>237</v>
      </c>
      <c r="B119" s="14" t="s">
        <v>238</v>
      </c>
      <c r="C119" s="15">
        <f>'1st Qtr'!C119+'2nd Qtr'!C119+'3rd Qtr'!C119+'4th Qtr'!C119</f>
        <v>61835.780000000006</v>
      </c>
      <c r="D119" s="15">
        <f>'1st Qtr'!D119+'2nd Qtr'!D119+'3rd Qtr'!D119+'4th Qtr'!D119</f>
        <v>18300</v>
      </c>
      <c r="E119" s="15">
        <f>'1st Qtr'!E119+'2nd Qtr'!E119+'3rd Qtr'!E119+'4th Qtr'!E119</f>
        <v>4468.3900000000003</v>
      </c>
      <c r="F119" s="15">
        <f>'1st Qtr'!F119+'2nd Qtr'!F119+'3rd Qtr'!F119+'4th Qtr'!F119</f>
        <v>890.03</v>
      </c>
      <c r="G119" s="21">
        <f t="shared" si="1"/>
        <v>85494.2</v>
      </c>
    </row>
    <row r="120" spans="1:7" s="4" customFormat="1" ht="18" customHeight="1">
      <c r="A120" s="20" t="s">
        <v>239</v>
      </c>
      <c r="B120" s="14" t="s">
        <v>240</v>
      </c>
      <c r="C120" s="15">
        <f>'1st Qtr'!C120+'2nd Qtr'!C120+'3rd Qtr'!C120+'4th Qtr'!C120</f>
        <v>117183.13</v>
      </c>
      <c r="D120" s="15">
        <f>'1st Qtr'!D120+'2nd Qtr'!D120+'3rd Qtr'!D120+'4th Qtr'!D120</f>
        <v>18300</v>
      </c>
      <c r="E120" s="15">
        <f>'1st Qtr'!E120+'2nd Qtr'!E120+'3rd Qtr'!E120+'4th Qtr'!E120</f>
        <v>14492.94</v>
      </c>
      <c r="F120" s="15">
        <f>'1st Qtr'!F120+'2nd Qtr'!F120+'3rd Qtr'!F120+'4th Qtr'!F120</f>
        <v>2886.76</v>
      </c>
      <c r="G120" s="21">
        <f t="shared" si="1"/>
        <v>152862.83000000002</v>
      </c>
    </row>
    <row r="121" spans="1:7" s="4" customFormat="1" ht="18" customHeight="1">
      <c r="A121" s="20" t="s">
        <v>241</v>
      </c>
      <c r="B121" s="14" t="s">
        <v>242</v>
      </c>
      <c r="C121" s="15">
        <f>'1st Qtr'!C121+'2nd Qtr'!C121+'3rd Qtr'!C121+'4th Qtr'!C121</f>
        <v>61835.780000000006</v>
      </c>
      <c r="D121" s="15">
        <f>'1st Qtr'!D121+'2nd Qtr'!D121+'3rd Qtr'!D121+'4th Qtr'!D121</f>
        <v>18300</v>
      </c>
      <c r="E121" s="15">
        <f>'1st Qtr'!E121+'2nd Qtr'!E121+'3rd Qtr'!E121+'4th Qtr'!E121</f>
        <v>3055.41</v>
      </c>
      <c r="F121" s="15">
        <f>'1st Qtr'!F121+'2nd Qtr'!F121+'3rd Qtr'!F121+'4th Qtr'!F121</f>
        <v>608.59</v>
      </c>
      <c r="G121" s="21">
        <f t="shared" si="1"/>
        <v>83799.78</v>
      </c>
    </row>
    <row r="122" spans="1:7" s="4" customFormat="1" ht="18" customHeight="1">
      <c r="A122" s="20" t="s">
        <v>243</v>
      </c>
      <c r="B122" s="14" t="s">
        <v>244</v>
      </c>
      <c r="C122" s="15">
        <f>'1st Qtr'!C122+'2nd Qtr'!C122+'3rd Qtr'!C122+'4th Qtr'!C122</f>
        <v>73927.63</v>
      </c>
      <c r="D122" s="15">
        <f>'1st Qtr'!D122+'2nd Qtr'!D122+'3rd Qtr'!D122+'4th Qtr'!D122</f>
        <v>18300</v>
      </c>
      <c r="E122" s="15">
        <f>'1st Qtr'!E122+'2nd Qtr'!E122+'3rd Qtr'!E122+'4th Qtr'!E122</f>
        <v>8185.32</v>
      </c>
      <c r="F122" s="15">
        <f>'1st Qtr'!F122+'2nd Qtr'!F122+'3rd Qtr'!F122+'4th Qtr'!F122</f>
        <v>1630.38</v>
      </c>
      <c r="G122" s="21">
        <f t="shared" si="1"/>
        <v>102043.33000000002</v>
      </c>
    </row>
    <row r="123" spans="1:7" s="4" customFormat="1" ht="18" customHeight="1">
      <c r="A123" s="20" t="s">
        <v>245</v>
      </c>
      <c r="B123" s="14" t="s">
        <v>246</v>
      </c>
      <c r="C123" s="15">
        <f>'1st Qtr'!C123+'2nd Qtr'!C123+'3rd Qtr'!C123+'4th Qtr'!C123</f>
        <v>74345.38</v>
      </c>
      <c r="D123" s="15">
        <f>'1st Qtr'!D123+'2nd Qtr'!D123+'3rd Qtr'!D123+'4th Qtr'!D123</f>
        <v>18300</v>
      </c>
      <c r="E123" s="15">
        <f>'1st Qtr'!E123+'2nd Qtr'!E123+'3rd Qtr'!E123+'4th Qtr'!E123</f>
        <v>4389.3599999999997</v>
      </c>
      <c r="F123" s="15">
        <f>'1st Qtr'!F123+'2nd Qtr'!F123+'3rd Qtr'!F123+'4th Qtr'!F123</f>
        <v>874.29</v>
      </c>
      <c r="G123" s="21">
        <f t="shared" si="1"/>
        <v>97909.03</v>
      </c>
    </row>
    <row r="124" spans="1:7" s="4" customFormat="1" ht="18" customHeight="1">
      <c r="A124" s="20" t="s">
        <v>247</v>
      </c>
      <c r="B124" s="14" t="s">
        <v>248</v>
      </c>
      <c r="C124" s="15">
        <f>'1st Qtr'!C124+'2nd Qtr'!C124+'3rd Qtr'!C124+'4th Qtr'!C124</f>
        <v>61666.38</v>
      </c>
      <c r="D124" s="15">
        <f>'1st Qtr'!D124+'2nd Qtr'!D124+'3rd Qtr'!D124+'4th Qtr'!D124</f>
        <v>18300</v>
      </c>
      <c r="E124" s="15">
        <f>'1st Qtr'!E124+'2nd Qtr'!E124+'3rd Qtr'!E124+'4th Qtr'!E124</f>
        <v>3176.5</v>
      </c>
      <c r="F124" s="15">
        <f>'1st Qtr'!F124+'2nd Qtr'!F124+'3rd Qtr'!F124+'4th Qtr'!F124</f>
        <v>632.71</v>
      </c>
      <c r="G124" s="21">
        <f t="shared" si="1"/>
        <v>83775.590000000011</v>
      </c>
    </row>
    <row r="125" spans="1:7" s="4" customFormat="1" ht="18" customHeight="1">
      <c r="A125" s="20" t="s">
        <v>249</v>
      </c>
      <c r="B125" s="14" t="s">
        <v>250</v>
      </c>
      <c r="C125" s="15">
        <f>'1st Qtr'!C125+'2nd Qtr'!C125+'3rd Qtr'!C125+'4th Qtr'!C125</f>
        <v>121357.91</v>
      </c>
      <c r="D125" s="15">
        <f>'1st Qtr'!D125+'2nd Qtr'!D125+'3rd Qtr'!D125+'4th Qtr'!D125</f>
        <v>18300</v>
      </c>
      <c r="E125" s="15">
        <f>'1st Qtr'!E125+'2nd Qtr'!E125+'3rd Qtr'!E125+'4th Qtr'!E125</f>
        <v>5296.9</v>
      </c>
      <c r="F125" s="15">
        <f>'1st Qtr'!F125+'2nd Qtr'!F125+'3rd Qtr'!F125+'4th Qtr'!F125</f>
        <v>1055.06</v>
      </c>
      <c r="G125" s="21">
        <f t="shared" si="1"/>
        <v>146009.87</v>
      </c>
    </row>
    <row r="126" spans="1:7" s="4" customFormat="1" ht="18" customHeight="1">
      <c r="A126" s="20" t="s">
        <v>251</v>
      </c>
      <c r="B126" s="14" t="s">
        <v>252</v>
      </c>
      <c r="C126" s="15">
        <f>'1st Qtr'!C126+'2nd Qtr'!C126+'3rd Qtr'!C126+'4th Qtr'!C126</f>
        <v>121357.73999999999</v>
      </c>
      <c r="D126" s="15">
        <f>'1st Qtr'!D126+'2nd Qtr'!D126+'3rd Qtr'!D126+'4th Qtr'!D126</f>
        <v>18300</v>
      </c>
      <c r="E126" s="15">
        <f>'1st Qtr'!E126+'2nd Qtr'!E126+'3rd Qtr'!E126+'4th Qtr'!E126</f>
        <v>13155.3</v>
      </c>
      <c r="F126" s="15">
        <f>'1st Qtr'!F126+'2nd Qtr'!F126+'3rd Qtr'!F126+'4th Qtr'!F126</f>
        <v>2620.3200000000002</v>
      </c>
      <c r="G126" s="21">
        <f t="shared" si="1"/>
        <v>155433.35999999999</v>
      </c>
    </row>
    <row r="127" spans="1:7" s="4" customFormat="1" ht="18" customHeight="1">
      <c r="A127" s="20" t="s">
        <v>253</v>
      </c>
      <c r="B127" s="14" t="s">
        <v>254</v>
      </c>
      <c r="C127" s="15">
        <f>'1st Qtr'!C127+'2nd Qtr'!C127+'3rd Qtr'!C127+'4th Qtr'!C127</f>
        <v>74546.73</v>
      </c>
      <c r="D127" s="15">
        <f>'1st Qtr'!D127+'2nd Qtr'!D127+'3rd Qtr'!D127+'4th Qtr'!D127</f>
        <v>18300</v>
      </c>
      <c r="E127" s="15">
        <f>'1st Qtr'!E127+'2nd Qtr'!E127+'3rd Qtr'!E127+'4th Qtr'!E127</f>
        <v>5775.48</v>
      </c>
      <c r="F127" s="15">
        <f>'1st Qtr'!F127+'2nd Qtr'!F127+'3rd Qtr'!F127+'4th Qtr'!F127</f>
        <v>1150.3800000000001</v>
      </c>
      <c r="G127" s="21">
        <f t="shared" si="1"/>
        <v>99772.59</v>
      </c>
    </row>
    <row r="128" spans="1:7" s="4" customFormat="1" ht="18" customHeight="1">
      <c r="A128" s="20" t="s">
        <v>255</v>
      </c>
      <c r="B128" s="14" t="s">
        <v>256</v>
      </c>
      <c r="C128" s="15">
        <f>'1st Qtr'!C128+'2nd Qtr'!C128+'3rd Qtr'!C128+'4th Qtr'!C128</f>
        <v>119279.01</v>
      </c>
      <c r="D128" s="15">
        <f>'1st Qtr'!D128+'2nd Qtr'!D128+'3rd Qtr'!D128+'4th Qtr'!D128</f>
        <v>18300</v>
      </c>
      <c r="E128" s="15">
        <f>'1st Qtr'!E128+'2nd Qtr'!E128+'3rd Qtr'!E128+'4th Qtr'!E128</f>
        <v>13424.62</v>
      </c>
      <c r="F128" s="15">
        <f>'1st Qtr'!F128+'2nd Qtr'!F128+'3rd Qtr'!F128+'4th Qtr'!F128</f>
        <v>2673.97</v>
      </c>
      <c r="G128" s="21">
        <f t="shared" si="1"/>
        <v>153677.6</v>
      </c>
    </row>
    <row r="129" spans="1:7" s="4" customFormat="1" ht="18" customHeight="1">
      <c r="A129" s="20" t="s">
        <v>257</v>
      </c>
      <c r="B129" s="14" t="s">
        <v>258</v>
      </c>
      <c r="C129" s="15">
        <f>'1st Qtr'!C129+'2nd Qtr'!C129+'3rd Qtr'!C129+'4th Qtr'!C129</f>
        <v>74546.73</v>
      </c>
      <c r="D129" s="15">
        <f>'1st Qtr'!D129+'2nd Qtr'!D129+'3rd Qtr'!D129+'4th Qtr'!D129</f>
        <v>18300</v>
      </c>
      <c r="E129" s="15">
        <f>'1st Qtr'!E129+'2nd Qtr'!E129+'3rd Qtr'!E129+'4th Qtr'!E129</f>
        <v>4973.74</v>
      </c>
      <c r="F129" s="15">
        <f>'1st Qtr'!F129+'2nd Qtr'!F129+'3rd Qtr'!F129+'4th Qtr'!F129</f>
        <v>990.69</v>
      </c>
      <c r="G129" s="21">
        <f t="shared" si="1"/>
        <v>98811.16</v>
      </c>
    </row>
    <row r="130" spans="1:7" s="4" customFormat="1" ht="18" customHeight="1">
      <c r="A130" s="20" t="s">
        <v>259</v>
      </c>
      <c r="B130" s="14" t="s">
        <v>260</v>
      </c>
      <c r="C130" s="15">
        <f>'1st Qtr'!C130+'2nd Qtr'!C130+'3rd Qtr'!C130+'4th Qtr'!C130</f>
        <v>105543.62</v>
      </c>
      <c r="D130" s="15">
        <f>'1st Qtr'!D130+'2nd Qtr'!D130+'3rd Qtr'!D130+'4th Qtr'!D130</f>
        <v>18300</v>
      </c>
      <c r="E130" s="15">
        <f>'1st Qtr'!E130+'2nd Qtr'!E130+'3rd Qtr'!E130+'4th Qtr'!E130</f>
        <v>13240.82</v>
      </c>
      <c r="F130" s="15">
        <f>'1st Qtr'!F130+'2nd Qtr'!F130+'3rd Qtr'!F130+'4th Qtr'!F130</f>
        <v>2637.36</v>
      </c>
      <c r="G130" s="21">
        <f t="shared" si="1"/>
        <v>139721.79999999999</v>
      </c>
    </row>
    <row r="131" spans="1:7" s="4" customFormat="1" ht="18" customHeight="1">
      <c r="A131" s="20" t="s">
        <v>261</v>
      </c>
      <c r="B131" s="14" t="s">
        <v>262</v>
      </c>
      <c r="C131" s="15">
        <f>'1st Qtr'!C131+'2nd Qtr'!C131+'3rd Qtr'!C131+'4th Qtr'!C131</f>
        <v>73553.62</v>
      </c>
      <c r="D131" s="15">
        <f>'1st Qtr'!D131+'2nd Qtr'!D131+'3rd Qtr'!D131+'4th Qtr'!D131</f>
        <v>18300</v>
      </c>
      <c r="E131" s="15">
        <f>'1st Qtr'!E131+'2nd Qtr'!E131+'3rd Qtr'!E131+'4th Qtr'!E131</f>
        <v>4489.68</v>
      </c>
      <c r="F131" s="15">
        <f>'1st Qtr'!F131+'2nd Qtr'!F131+'3rd Qtr'!F131+'4th Qtr'!F131</f>
        <v>894.27</v>
      </c>
      <c r="G131" s="21">
        <f t="shared" si="1"/>
        <v>97237.569999999992</v>
      </c>
    </row>
    <row r="132" spans="1:7" s="4" customFormat="1" ht="18" customHeight="1">
      <c r="A132" s="20" t="s">
        <v>263</v>
      </c>
      <c r="B132" s="14" t="s">
        <v>264</v>
      </c>
      <c r="C132" s="15">
        <f>'1st Qtr'!C132+'2nd Qtr'!C132+'3rd Qtr'!C132+'4th Qtr'!C132</f>
        <v>61835.780000000006</v>
      </c>
      <c r="D132" s="15">
        <f>'1st Qtr'!D132+'2nd Qtr'!D132+'3rd Qtr'!D132+'4th Qtr'!D132</f>
        <v>18300</v>
      </c>
      <c r="E132" s="15">
        <f>'1st Qtr'!E132+'2nd Qtr'!E132+'3rd Qtr'!E132+'4th Qtr'!E132</f>
        <v>3103.84</v>
      </c>
      <c r="F132" s="15">
        <f>'1st Qtr'!F132+'2nd Qtr'!F132+'3rd Qtr'!F132+'4th Qtr'!F132</f>
        <v>618.23</v>
      </c>
      <c r="G132" s="21">
        <f t="shared" si="1"/>
        <v>83857.849999999991</v>
      </c>
    </row>
    <row r="133" spans="1:7" s="4" customFormat="1" ht="18" customHeight="1">
      <c r="A133" s="20" t="s">
        <v>265</v>
      </c>
      <c r="B133" s="14" t="s">
        <v>266</v>
      </c>
      <c r="C133" s="15">
        <f>'1st Qtr'!C133+'2nd Qtr'!C133+'3rd Qtr'!C133+'4th Qtr'!C133</f>
        <v>121690.42</v>
      </c>
      <c r="D133" s="15">
        <f>'1st Qtr'!D133+'2nd Qtr'!D133+'3rd Qtr'!D133+'4th Qtr'!D133</f>
        <v>18300</v>
      </c>
      <c r="E133" s="15">
        <f>'1st Qtr'!E133+'2nd Qtr'!E133+'3rd Qtr'!E133+'4th Qtr'!E133</f>
        <v>12216.07</v>
      </c>
      <c r="F133" s="15">
        <f>'1st Qtr'!F133+'2nd Qtr'!F133+'3rd Qtr'!F133+'4th Qtr'!F133</f>
        <v>2433.2399999999998</v>
      </c>
      <c r="G133" s="21">
        <f t="shared" ref="G133:G182" si="2">SUM(C133:F133)</f>
        <v>154639.72999999998</v>
      </c>
    </row>
    <row r="134" spans="1:7" s="4" customFormat="1" ht="18" customHeight="1">
      <c r="A134" s="20" t="s">
        <v>267</v>
      </c>
      <c r="B134" s="14" t="s">
        <v>268</v>
      </c>
      <c r="C134" s="15">
        <f>'1st Qtr'!C134+'2nd Qtr'!C134+'3rd Qtr'!C134+'4th Qtr'!C134</f>
        <v>144123.51</v>
      </c>
      <c r="D134" s="15">
        <f>'1st Qtr'!D134+'2nd Qtr'!D134+'3rd Qtr'!D134+'4th Qtr'!D134</f>
        <v>18300</v>
      </c>
      <c r="E134" s="15">
        <f>'1st Qtr'!E134+'2nd Qtr'!E134+'3rd Qtr'!E134+'4th Qtr'!E134</f>
        <v>38645.870000000003</v>
      </c>
      <c r="F134" s="15">
        <f>'1st Qtr'!F134+'2nd Qtr'!F134+'3rd Qtr'!F134+'4th Qtr'!F134</f>
        <v>7697.63</v>
      </c>
      <c r="G134" s="21">
        <f t="shared" si="2"/>
        <v>208767.01</v>
      </c>
    </row>
    <row r="135" spans="1:7" s="4" customFormat="1" ht="18" customHeight="1">
      <c r="A135" s="20" t="s">
        <v>269</v>
      </c>
      <c r="B135" s="14" t="s">
        <v>270</v>
      </c>
      <c r="C135" s="15">
        <f>'1st Qtr'!C135+'2nd Qtr'!C135+'3rd Qtr'!C135+'4th Qtr'!C135</f>
        <v>72998.539999999994</v>
      </c>
      <c r="D135" s="15">
        <f>'1st Qtr'!D135+'2nd Qtr'!D135+'3rd Qtr'!D135+'4th Qtr'!D135</f>
        <v>18300</v>
      </c>
      <c r="E135" s="15">
        <f>'1st Qtr'!E135+'2nd Qtr'!E135+'3rd Qtr'!E135+'4th Qtr'!E135</f>
        <v>5504.76</v>
      </c>
      <c r="F135" s="15">
        <f>'1st Qtr'!F135+'2nd Qtr'!F135+'3rd Qtr'!F135+'4th Qtr'!F135</f>
        <v>1096.46</v>
      </c>
      <c r="G135" s="21">
        <f t="shared" si="2"/>
        <v>97899.76</v>
      </c>
    </row>
    <row r="136" spans="1:7" s="4" customFormat="1" ht="18" customHeight="1">
      <c r="A136" s="20" t="s">
        <v>271</v>
      </c>
      <c r="B136" s="14" t="s">
        <v>272</v>
      </c>
      <c r="C136" s="15">
        <f>'1st Qtr'!C136+'2nd Qtr'!C136+'3rd Qtr'!C136+'4th Qtr'!C136</f>
        <v>125617.48999999999</v>
      </c>
      <c r="D136" s="15">
        <f>'1st Qtr'!D136+'2nd Qtr'!D136+'3rd Qtr'!D136+'4th Qtr'!D136</f>
        <v>18300</v>
      </c>
      <c r="E136" s="15">
        <f>'1st Qtr'!E136+'2nd Qtr'!E136+'3rd Qtr'!E136+'4th Qtr'!E136</f>
        <v>14386.33</v>
      </c>
      <c r="F136" s="15">
        <f>'1st Qtr'!F136+'2nd Qtr'!F136+'3rd Qtr'!F136+'4th Qtr'!F136</f>
        <v>2865.52</v>
      </c>
      <c r="G136" s="21">
        <f t="shared" si="2"/>
        <v>161169.33999999997</v>
      </c>
    </row>
    <row r="137" spans="1:7" s="4" customFormat="1" ht="18" customHeight="1">
      <c r="A137" s="20" t="s">
        <v>273</v>
      </c>
      <c r="B137" s="14" t="s">
        <v>274</v>
      </c>
      <c r="C137" s="15">
        <f>'1st Qtr'!C137+'2nd Qtr'!C137+'3rd Qtr'!C137+'4th Qtr'!C137</f>
        <v>61835.780000000006</v>
      </c>
      <c r="D137" s="15">
        <f>'1st Qtr'!D137+'2nd Qtr'!D137+'3rd Qtr'!D137+'4th Qtr'!D137</f>
        <v>18300</v>
      </c>
      <c r="E137" s="15">
        <f>'1st Qtr'!E137+'2nd Qtr'!E137+'3rd Qtr'!E137+'4th Qtr'!E137</f>
        <v>1988.79</v>
      </c>
      <c r="F137" s="15">
        <f>'1st Qtr'!F137+'2nd Qtr'!F137+'3rd Qtr'!F137+'4th Qtr'!F137</f>
        <v>396.13</v>
      </c>
      <c r="G137" s="21">
        <f t="shared" si="2"/>
        <v>82520.7</v>
      </c>
    </row>
    <row r="138" spans="1:7" s="4" customFormat="1" ht="18" customHeight="1">
      <c r="A138" s="20" t="s">
        <v>275</v>
      </c>
      <c r="B138" s="14" t="s">
        <v>276</v>
      </c>
      <c r="C138" s="15">
        <f>'1st Qtr'!C138+'2nd Qtr'!C138+'3rd Qtr'!C138+'4th Qtr'!C138</f>
        <v>74546.73</v>
      </c>
      <c r="D138" s="15">
        <f>'1st Qtr'!D138+'2nd Qtr'!D138+'3rd Qtr'!D138+'4th Qtr'!D138</f>
        <v>18300</v>
      </c>
      <c r="E138" s="15">
        <f>'1st Qtr'!E138+'2nd Qtr'!E138+'3rd Qtr'!E138+'4th Qtr'!E138</f>
        <v>8915.2900000000009</v>
      </c>
      <c r="F138" s="15">
        <f>'1st Qtr'!F138+'2nd Qtr'!F138+'3rd Qtr'!F138+'4th Qtr'!F138</f>
        <v>1775.78</v>
      </c>
      <c r="G138" s="21">
        <f t="shared" si="2"/>
        <v>103537.79999999999</v>
      </c>
    </row>
    <row r="139" spans="1:7" s="4" customFormat="1" ht="18" customHeight="1">
      <c r="A139" s="20" t="s">
        <v>277</v>
      </c>
      <c r="B139" s="14" t="s">
        <v>278</v>
      </c>
      <c r="C139" s="15">
        <f>'1st Qtr'!C139+'2nd Qtr'!C139+'3rd Qtr'!C139+'4th Qtr'!C139</f>
        <v>61664.18</v>
      </c>
      <c r="D139" s="15">
        <f>'1st Qtr'!D139+'2nd Qtr'!D139+'3rd Qtr'!D139+'4th Qtr'!D139</f>
        <v>18300</v>
      </c>
      <c r="E139" s="15">
        <f>'1st Qtr'!E139+'2nd Qtr'!E139+'3rd Qtr'!E139+'4th Qtr'!E139</f>
        <v>2345.87</v>
      </c>
      <c r="F139" s="15">
        <f>'1st Qtr'!F139+'2nd Qtr'!F139+'3rd Qtr'!F139+'4th Qtr'!F139</f>
        <v>467.26</v>
      </c>
      <c r="G139" s="21">
        <f t="shared" si="2"/>
        <v>82777.309999999983</v>
      </c>
    </row>
    <row r="140" spans="1:7" s="4" customFormat="1" ht="18" customHeight="1">
      <c r="A140" s="20" t="s">
        <v>279</v>
      </c>
      <c r="B140" s="14" t="s">
        <v>280</v>
      </c>
      <c r="C140" s="15">
        <f>'1st Qtr'!C140+'2nd Qtr'!C140+'3rd Qtr'!C140+'4th Qtr'!C140</f>
        <v>57774.32</v>
      </c>
      <c r="D140" s="15">
        <f>'1st Qtr'!D140+'2nd Qtr'!D140+'3rd Qtr'!D140+'4th Qtr'!D140</f>
        <v>18300</v>
      </c>
      <c r="E140" s="15">
        <f>'1st Qtr'!E140+'2nd Qtr'!E140+'3rd Qtr'!E140+'4th Qtr'!E140</f>
        <v>1989.05</v>
      </c>
      <c r="F140" s="15">
        <f>'1st Qtr'!F140+'2nd Qtr'!F140+'3rd Qtr'!F140+'4th Qtr'!F140</f>
        <v>396.19</v>
      </c>
      <c r="G140" s="21">
        <f t="shared" si="2"/>
        <v>78459.560000000012</v>
      </c>
    </row>
    <row r="141" spans="1:7" s="4" customFormat="1" ht="18" customHeight="1">
      <c r="A141" s="20" t="s">
        <v>281</v>
      </c>
      <c r="B141" s="14" t="s">
        <v>282</v>
      </c>
      <c r="C141" s="15">
        <f>'1st Qtr'!C141+'2nd Qtr'!C141+'3rd Qtr'!C141+'4th Qtr'!C141</f>
        <v>61835.780000000006</v>
      </c>
      <c r="D141" s="15">
        <f>'1st Qtr'!D141+'2nd Qtr'!D141+'3rd Qtr'!D141+'4th Qtr'!D141</f>
        <v>18300</v>
      </c>
      <c r="E141" s="15">
        <f>'1st Qtr'!E141+'2nd Qtr'!E141+'3rd Qtr'!E141+'4th Qtr'!E141</f>
        <v>6818.31</v>
      </c>
      <c r="F141" s="15">
        <f>'1st Qtr'!F141+'2nd Qtr'!F141+'3rd Qtr'!F141+'4th Qtr'!F141</f>
        <v>1358.1</v>
      </c>
      <c r="G141" s="21">
        <f t="shared" si="2"/>
        <v>88312.19</v>
      </c>
    </row>
    <row r="142" spans="1:7" s="4" customFormat="1" ht="18" customHeight="1">
      <c r="A142" s="20" t="s">
        <v>283</v>
      </c>
      <c r="B142" s="14" t="s">
        <v>284</v>
      </c>
      <c r="C142" s="15">
        <f>'1st Qtr'!C142+'2nd Qtr'!C142+'3rd Qtr'!C142+'4th Qtr'!C142</f>
        <v>121690.42</v>
      </c>
      <c r="D142" s="15">
        <f>'1st Qtr'!D142+'2nd Qtr'!D142+'3rd Qtr'!D142+'4th Qtr'!D142</f>
        <v>18300</v>
      </c>
      <c r="E142" s="15">
        <f>'1st Qtr'!E142+'2nd Qtr'!E142+'3rd Qtr'!E142+'4th Qtr'!E142</f>
        <v>11216.72</v>
      </c>
      <c r="F142" s="15">
        <f>'1st Qtr'!F142+'2nd Qtr'!F142+'3rd Qtr'!F142+'4th Qtr'!F142</f>
        <v>2234.19</v>
      </c>
      <c r="G142" s="21">
        <f t="shared" si="2"/>
        <v>153441.32999999999</v>
      </c>
    </row>
    <row r="143" spans="1:7" s="4" customFormat="1" ht="18" customHeight="1">
      <c r="A143" s="20" t="s">
        <v>285</v>
      </c>
      <c r="B143" s="14" t="s">
        <v>286</v>
      </c>
      <c r="C143" s="15">
        <f>'1st Qtr'!C143+'2nd Qtr'!C143+'3rd Qtr'!C143+'4th Qtr'!C143</f>
        <v>131678.40000000002</v>
      </c>
      <c r="D143" s="15">
        <f>'1st Qtr'!D143+'2nd Qtr'!D143+'3rd Qtr'!D143+'4th Qtr'!D143</f>
        <v>18300</v>
      </c>
      <c r="E143" s="15">
        <f>'1st Qtr'!E143+'2nd Qtr'!E143+'3rd Qtr'!E143+'4th Qtr'!E143</f>
        <v>24183.73</v>
      </c>
      <c r="F143" s="15">
        <f>'1st Qtr'!F143+'2nd Qtr'!F143+'3rd Qtr'!F143+'4th Qtr'!F143</f>
        <v>4817.01</v>
      </c>
      <c r="G143" s="21">
        <f t="shared" si="2"/>
        <v>178979.14000000004</v>
      </c>
    </row>
    <row r="144" spans="1:7" s="4" customFormat="1" ht="18" customHeight="1">
      <c r="A144" s="20" t="s">
        <v>287</v>
      </c>
      <c r="B144" s="14" t="s">
        <v>288</v>
      </c>
      <c r="C144" s="15">
        <f>'1st Qtr'!C144+'2nd Qtr'!C144+'3rd Qtr'!C144+'4th Qtr'!C144</f>
        <v>61835.780000000006</v>
      </c>
      <c r="D144" s="15">
        <f>'1st Qtr'!D144+'2nd Qtr'!D144+'3rd Qtr'!D144+'4th Qtr'!D144</f>
        <v>18300</v>
      </c>
      <c r="E144" s="15">
        <f>'1st Qtr'!E144+'2nd Qtr'!E144+'3rd Qtr'!E144+'4th Qtr'!E144</f>
        <v>3604.96</v>
      </c>
      <c r="F144" s="15">
        <f>'1st Qtr'!F144+'2nd Qtr'!F144+'3rd Qtr'!F144+'4th Qtr'!F144</f>
        <v>718.05</v>
      </c>
      <c r="G144" s="21">
        <f t="shared" si="2"/>
        <v>84458.790000000008</v>
      </c>
    </row>
    <row r="145" spans="1:7" s="4" customFormat="1" ht="18" customHeight="1">
      <c r="A145" s="20" t="s">
        <v>289</v>
      </c>
      <c r="B145" s="14" t="s">
        <v>290</v>
      </c>
      <c r="C145" s="15">
        <f>'1st Qtr'!C145+'2nd Qtr'!C145+'3rd Qtr'!C145+'4th Qtr'!C145</f>
        <v>57604.920000000006</v>
      </c>
      <c r="D145" s="15">
        <f>'1st Qtr'!D145+'2nd Qtr'!D145+'3rd Qtr'!D145+'4th Qtr'!D145</f>
        <v>18300</v>
      </c>
      <c r="E145" s="15">
        <f>'1st Qtr'!E145+'2nd Qtr'!E145+'3rd Qtr'!E145+'4th Qtr'!E145</f>
        <v>1651.92</v>
      </c>
      <c r="F145" s="15">
        <f>'1st Qtr'!F145+'2nd Qtr'!F145+'3rd Qtr'!F145+'4th Qtr'!F145</f>
        <v>329.04</v>
      </c>
      <c r="G145" s="21">
        <f t="shared" si="2"/>
        <v>77885.88</v>
      </c>
    </row>
    <row r="146" spans="1:7" s="4" customFormat="1" ht="18" customHeight="1">
      <c r="A146" s="20" t="s">
        <v>291</v>
      </c>
      <c r="B146" s="14" t="s">
        <v>292</v>
      </c>
      <c r="C146" s="15">
        <f>'1st Qtr'!C146+'2nd Qtr'!C146+'3rd Qtr'!C146+'4th Qtr'!C146</f>
        <v>74546.73</v>
      </c>
      <c r="D146" s="15">
        <f>'1st Qtr'!D146+'2nd Qtr'!D146+'3rd Qtr'!D146+'4th Qtr'!D146</f>
        <v>18300</v>
      </c>
      <c r="E146" s="15">
        <f>'1st Qtr'!E146+'2nd Qtr'!E146+'3rd Qtr'!E146+'4th Qtr'!E146</f>
        <v>6491.48</v>
      </c>
      <c r="F146" s="15">
        <f>'1st Qtr'!F146+'2nd Qtr'!F146+'3rd Qtr'!F146+'4th Qtr'!F146</f>
        <v>1293</v>
      </c>
      <c r="G146" s="21">
        <f t="shared" si="2"/>
        <v>100631.20999999999</v>
      </c>
    </row>
    <row r="147" spans="1:7" s="4" customFormat="1" ht="18" customHeight="1">
      <c r="A147" s="20" t="s">
        <v>293</v>
      </c>
      <c r="B147" s="14" t="s">
        <v>294</v>
      </c>
      <c r="C147" s="15">
        <f>'1st Qtr'!C147+'2nd Qtr'!C147+'3rd Qtr'!C147+'4th Qtr'!C147</f>
        <v>137766.91999999998</v>
      </c>
      <c r="D147" s="15">
        <f>'1st Qtr'!D147+'2nd Qtr'!D147+'3rd Qtr'!D147+'4th Qtr'!D147</f>
        <v>18300</v>
      </c>
      <c r="E147" s="15">
        <f>'1st Qtr'!E147+'2nd Qtr'!E147+'3rd Qtr'!E147+'4th Qtr'!E147</f>
        <v>24555.22</v>
      </c>
      <c r="F147" s="15">
        <f>'1st Qtr'!F147+'2nd Qtr'!F147+'3rd Qtr'!F147+'4th Qtr'!F147</f>
        <v>4891</v>
      </c>
      <c r="G147" s="21">
        <f t="shared" si="2"/>
        <v>185513.13999999998</v>
      </c>
    </row>
    <row r="148" spans="1:7" s="4" customFormat="1" ht="18" customHeight="1">
      <c r="A148" s="20" t="s">
        <v>295</v>
      </c>
      <c r="B148" s="14" t="s">
        <v>296</v>
      </c>
      <c r="C148" s="15">
        <f>'1st Qtr'!C148+'2nd Qtr'!C148+'3rd Qtr'!C148+'4th Qtr'!C148</f>
        <v>68443.26999999999</v>
      </c>
      <c r="D148" s="15">
        <f>'1st Qtr'!D148+'2nd Qtr'!D148+'3rd Qtr'!D148+'4th Qtr'!D148</f>
        <v>18300</v>
      </c>
      <c r="E148" s="15">
        <f>'1st Qtr'!E148+'2nd Qtr'!E148+'3rd Qtr'!E148+'4th Qtr'!E148</f>
        <v>3063.08</v>
      </c>
      <c r="F148" s="15">
        <f>'1st Qtr'!F148+'2nd Qtr'!F148+'3rd Qtr'!F148+'4th Qtr'!F148</f>
        <v>610.12</v>
      </c>
      <c r="G148" s="21">
        <f t="shared" si="2"/>
        <v>90416.469999999987</v>
      </c>
    </row>
    <row r="149" spans="1:7" s="4" customFormat="1" ht="18" customHeight="1">
      <c r="A149" s="20" t="s">
        <v>297</v>
      </c>
      <c r="B149" s="14" t="s">
        <v>298</v>
      </c>
      <c r="C149" s="15">
        <f>'1st Qtr'!C149+'2nd Qtr'!C149+'3rd Qtr'!C149+'4th Qtr'!C149</f>
        <v>55921.03</v>
      </c>
      <c r="D149" s="15">
        <f>'1st Qtr'!D149+'2nd Qtr'!D149+'3rd Qtr'!D149+'4th Qtr'!D149</f>
        <v>18300</v>
      </c>
      <c r="E149" s="15">
        <f>'1st Qtr'!E149+'2nd Qtr'!E149+'3rd Qtr'!E149+'4th Qtr'!E149</f>
        <v>1227.75</v>
      </c>
      <c r="F149" s="15">
        <f>'1st Qtr'!F149+'2nd Qtr'!F149+'3rd Qtr'!F149+'4th Qtr'!F149</f>
        <v>244.55</v>
      </c>
      <c r="G149" s="21">
        <f t="shared" si="2"/>
        <v>75693.33</v>
      </c>
    </row>
    <row r="150" spans="1:7" s="4" customFormat="1" ht="18" customHeight="1">
      <c r="A150" s="20" t="s">
        <v>299</v>
      </c>
      <c r="B150" s="14" t="s">
        <v>300</v>
      </c>
      <c r="C150" s="15">
        <f>'1st Qtr'!C150+'2nd Qtr'!C150+'3rd Qtr'!C150+'4th Qtr'!C150</f>
        <v>74546.73</v>
      </c>
      <c r="D150" s="15">
        <f>'1st Qtr'!D150+'2nd Qtr'!D150+'3rd Qtr'!D150+'4th Qtr'!D150</f>
        <v>18300</v>
      </c>
      <c r="E150" s="15">
        <f>'1st Qtr'!E150+'2nd Qtr'!E150+'3rd Qtr'!E150+'4th Qtr'!E150</f>
        <v>8022.07</v>
      </c>
      <c r="F150" s="15">
        <f>'1st Qtr'!F150+'2nd Qtr'!F150+'3rd Qtr'!F150+'4th Qtr'!F150</f>
        <v>1597.87</v>
      </c>
      <c r="G150" s="21">
        <f t="shared" si="2"/>
        <v>102466.66999999998</v>
      </c>
    </row>
    <row r="151" spans="1:7" s="4" customFormat="1" ht="18" customHeight="1">
      <c r="A151" s="20" t="s">
        <v>301</v>
      </c>
      <c r="B151" s="14" t="s">
        <v>302</v>
      </c>
      <c r="C151" s="15">
        <f>'1st Qtr'!C151+'2nd Qtr'!C151+'3rd Qtr'!C151+'4th Qtr'!C151</f>
        <v>101894.53000000001</v>
      </c>
      <c r="D151" s="15">
        <f>'1st Qtr'!D151+'2nd Qtr'!D151+'3rd Qtr'!D151+'4th Qtr'!D151</f>
        <v>18300</v>
      </c>
      <c r="E151" s="15">
        <f>'1st Qtr'!E151+'2nd Qtr'!E151+'3rd Qtr'!E151+'4th Qtr'!E151</f>
        <v>9755.8799999999992</v>
      </c>
      <c r="F151" s="15">
        <f>'1st Qtr'!F151+'2nd Qtr'!F151+'3rd Qtr'!F151+'4th Qtr'!F151</f>
        <v>1943.21</v>
      </c>
      <c r="G151" s="21">
        <f t="shared" si="2"/>
        <v>131893.62000000002</v>
      </c>
    </row>
    <row r="152" spans="1:7" s="4" customFormat="1" ht="18" customHeight="1">
      <c r="A152" s="20" t="s">
        <v>303</v>
      </c>
      <c r="B152" s="14" t="s">
        <v>304</v>
      </c>
      <c r="C152" s="15">
        <f>'1st Qtr'!C152+'2nd Qtr'!C152+'3rd Qtr'!C152+'4th Qtr'!C152</f>
        <v>71244.78</v>
      </c>
      <c r="D152" s="15">
        <f>'1st Qtr'!D152+'2nd Qtr'!D152+'3rd Qtr'!D152+'4th Qtr'!D152</f>
        <v>18300</v>
      </c>
      <c r="E152" s="15">
        <f>'1st Qtr'!E152+'2nd Qtr'!E152+'3rd Qtr'!E152+'4th Qtr'!E152</f>
        <v>9052.08</v>
      </c>
      <c r="F152" s="15">
        <f>'1st Qtr'!F152+'2nd Qtr'!F152+'3rd Qtr'!F152+'4th Qtr'!F152</f>
        <v>1803.03</v>
      </c>
      <c r="G152" s="21">
        <f t="shared" si="2"/>
        <v>100399.89</v>
      </c>
    </row>
    <row r="153" spans="1:7" s="4" customFormat="1" ht="18" customHeight="1">
      <c r="A153" s="20" t="s">
        <v>305</v>
      </c>
      <c r="B153" s="14" t="s">
        <v>306</v>
      </c>
      <c r="C153" s="15">
        <f>'1st Qtr'!C153+'2nd Qtr'!C153+'3rd Qtr'!C153+'4th Qtr'!C153</f>
        <v>68353.97</v>
      </c>
      <c r="D153" s="15">
        <f>'1st Qtr'!D153+'2nd Qtr'!D153+'3rd Qtr'!D153+'4th Qtr'!D153</f>
        <v>18300</v>
      </c>
      <c r="E153" s="15">
        <f>'1st Qtr'!E153+'2nd Qtr'!E153+'3rd Qtr'!E153+'4th Qtr'!E153</f>
        <v>6767.76</v>
      </c>
      <c r="F153" s="15">
        <f>'1st Qtr'!F153+'2nd Qtr'!F153+'3rd Qtr'!F153+'4th Qtr'!F153</f>
        <v>1348.03</v>
      </c>
      <c r="G153" s="21">
        <f t="shared" si="2"/>
        <v>94769.76</v>
      </c>
    </row>
    <row r="154" spans="1:7" s="4" customFormat="1" ht="18" customHeight="1">
      <c r="A154" s="20" t="s">
        <v>307</v>
      </c>
      <c r="B154" s="14" t="s">
        <v>308</v>
      </c>
      <c r="C154" s="15">
        <f>'1st Qtr'!C154+'2nd Qtr'!C154+'3rd Qtr'!C154+'4th Qtr'!C154</f>
        <v>61669.13</v>
      </c>
      <c r="D154" s="15">
        <f>'1st Qtr'!D154+'2nd Qtr'!D154+'3rd Qtr'!D154+'4th Qtr'!D154</f>
        <v>18300</v>
      </c>
      <c r="E154" s="15">
        <f>'1st Qtr'!E154+'2nd Qtr'!E154+'3rd Qtr'!E154+'4th Qtr'!E154</f>
        <v>2913.13</v>
      </c>
      <c r="F154" s="15">
        <f>'1st Qtr'!F154+'2nd Qtr'!F154+'3rd Qtr'!F154+'4th Qtr'!F154</f>
        <v>580.25</v>
      </c>
      <c r="G154" s="21">
        <f t="shared" si="2"/>
        <v>83462.510000000009</v>
      </c>
    </row>
    <row r="155" spans="1:7" s="4" customFormat="1" ht="18" customHeight="1">
      <c r="A155" s="20" t="s">
        <v>309</v>
      </c>
      <c r="B155" s="14" t="s">
        <v>310</v>
      </c>
      <c r="C155" s="15">
        <f>'1st Qtr'!C155+'2nd Qtr'!C155+'3rd Qtr'!C155+'4th Qtr'!C155</f>
        <v>45761.770000000004</v>
      </c>
      <c r="D155" s="15">
        <f>'1st Qtr'!D155+'2nd Qtr'!D155+'3rd Qtr'!D155+'4th Qtr'!D155</f>
        <v>18300</v>
      </c>
      <c r="E155" s="15">
        <f>'1st Qtr'!E155+'2nd Qtr'!E155+'3rd Qtr'!E155+'4th Qtr'!E155</f>
        <v>1213.81</v>
      </c>
      <c r="F155" s="15">
        <f>'1st Qtr'!F155+'2nd Qtr'!F155+'3rd Qtr'!F155+'4th Qtr'!F155</f>
        <v>241.77</v>
      </c>
      <c r="G155" s="21">
        <f t="shared" si="2"/>
        <v>65517.35</v>
      </c>
    </row>
    <row r="156" spans="1:7" s="4" customFormat="1" ht="18" customHeight="1">
      <c r="A156" s="20" t="s">
        <v>311</v>
      </c>
      <c r="B156" s="14" t="s">
        <v>312</v>
      </c>
      <c r="C156" s="15">
        <f>'1st Qtr'!C156+'2nd Qtr'!C156+'3rd Qtr'!C156+'4th Qtr'!C156</f>
        <v>141137</v>
      </c>
      <c r="D156" s="15">
        <f>'1st Qtr'!D156+'2nd Qtr'!D156+'3rd Qtr'!D156+'4th Qtr'!D156</f>
        <v>18300</v>
      </c>
      <c r="E156" s="15">
        <f>'1st Qtr'!E156+'2nd Qtr'!E156+'3rd Qtr'!E156+'4th Qtr'!E156</f>
        <v>28016.94</v>
      </c>
      <c r="F156" s="15">
        <f>'1st Qtr'!F156+'2nd Qtr'!F156+'3rd Qtr'!F156+'4th Qtr'!F156</f>
        <v>5580.52</v>
      </c>
      <c r="G156" s="21">
        <f t="shared" si="2"/>
        <v>193034.46</v>
      </c>
    </row>
    <row r="157" spans="1:7" s="4" customFormat="1" ht="18" customHeight="1">
      <c r="A157" s="20" t="s">
        <v>313</v>
      </c>
      <c r="B157" s="14" t="s">
        <v>314</v>
      </c>
      <c r="C157" s="15">
        <f>'1st Qtr'!C157+'2nd Qtr'!C157+'3rd Qtr'!C157+'4th Qtr'!C157</f>
        <v>142909.24</v>
      </c>
      <c r="D157" s="15">
        <f>'1st Qtr'!D157+'2nd Qtr'!D157+'3rd Qtr'!D157+'4th Qtr'!D157</f>
        <v>18300</v>
      </c>
      <c r="E157" s="15">
        <f>'1st Qtr'!E157+'2nd Qtr'!E157+'3rd Qtr'!E157+'4th Qtr'!E157</f>
        <v>21269.31</v>
      </c>
      <c r="F157" s="15">
        <f>'1st Qtr'!F157+'2nd Qtr'!F157+'3rd Qtr'!F157+'4th Qtr'!F157</f>
        <v>4236.5</v>
      </c>
      <c r="G157" s="21">
        <f t="shared" si="2"/>
        <v>186715.05</v>
      </c>
    </row>
    <row r="158" spans="1:7" s="4" customFormat="1" ht="18" customHeight="1">
      <c r="A158" s="20" t="s">
        <v>315</v>
      </c>
      <c r="B158" s="14" t="s">
        <v>316</v>
      </c>
      <c r="C158" s="15">
        <f>'1st Qtr'!C158+'2nd Qtr'!C158+'3rd Qtr'!C158+'4th Qtr'!C158</f>
        <v>74546.73</v>
      </c>
      <c r="D158" s="15">
        <f>'1st Qtr'!D158+'2nd Qtr'!D158+'3rd Qtr'!D158+'4th Qtr'!D158</f>
        <v>18300</v>
      </c>
      <c r="E158" s="15">
        <f>'1st Qtr'!E158+'2nd Qtr'!E158+'3rd Qtr'!E158+'4th Qtr'!E158</f>
        <v>8789.9599999999991</v>
      </c>
      <c r="F158" s="15">
        <f>'1st Qtr'!F158+'2nd Qtr'!F158+'3rd Qtr'!F158+'4th Qtr'!F158</f>
        <v>1750.82</v>
      </c>
      <c r="G158" s="21">
        <f t="shared" si="2"/>
        <v>103387.51000000001</v>
      </c>
    </row>
    <row r="159" spans="1:7" s="4" customFormat="1" ht="18" customHeight="1">
      <c r="A159" s="20" t="s">
        <v>317</v>
      </c>
      <c r="B159" s="14" t="s">
        <v>318</v>
      </c>
      <c r="C159" s="15">
        <f>'1st Qtr'!C159+'2nd Qtr'!C159+'3rd Qtr'!C159+'4th Qtr'!C159</f>
        <v>72290.83</v>
      </c>
      <c r="D159" s="15">
        <f>'1st Qtr'!D159+'2nd Qtr'!D159+'3rd Qtr'!D159+'4th Qtr'!D159</f>
        <v>18300</v>
      </c>
      <c r="E159" s="15">
        <f>'1st Qtr'!E159+'2nd Qtr'!E159+'3rd Qtr'!E159+'4th Qtr'!E159</f>
        <v>4811.42</v>
      </c>
      <c r="F159" s="15">
        <f>'1st Qtr'!F159+'2nd Qtr'!F159+'3rd Qtr'!F159+'4th Qtr'!F159</f>
        <v>958.36</v>
      </c>
      <c r="G159" s="21">
        <f t="shared" si="2"/>
        <v>96360.61</v>
      </c>
    </row>
    <row r="160" spans="1:7" s="4" customFormat="1" ht="18" customHeight="1">
      <c r="A160" s="20" t="s">
        <v>319</v>
      </c>
      <c r="B160" s="14" t="s">
        <v>320</v>
      </c>
      <c r="C160" s="15">
        <f>'1st Qtr'!C160+'2nd Qtr'!C160+'3rd Qtr'!C160+'4th Qtr'!C160</f>
        <v>45761.770000000004</v>
      </c>
      <c r="D160" s="15">
        <f>'1st Qtr'!D160+'2nd Qtr'!D160+'3rd Qtr'!D160+'4th Qtr'!D160</f>
        <v>18300</v>
      </c>
      <c r="E160" s="15">
        <f>'1st Qtr'!E160+'2nd Qtr'!E160+'3rd Qtr'!E160+'4th Qtr'!E160</f>
        <v>551.87</v>
      </c>
      <c r="F160" s="15">
        <f>'1st Qtr'!F160+'2nd Qtr'!F160+'3rd Qtr'!F160+'4th Qtr'!F160</f>
        <v>109.92</v>
      </c>
      <c r="G160" s="21">
        <f t="shared" si="2"/>
        <v>64723.560000000005</v>
      </c>
    </row>
    <row r="161" spans="1:7" s="4" customFormat="1" ht="18" customHeight="1">
      <c r="A161" s="20" t="s">
        <v>321</v>
      </c>
      <c r="B161" s="14" t="s">
        <v>322</v>
      </c>
      <c r="C161" s="15">
        <f>'1st Qtr'!C161+'2nd Qtr'!C161+'3rd Qtr'!C161+'4th Qtr'!C161</f>
        <v>72998.539999999994</v>
      </c>
      <c r="D161" s="15">
        <f>'1st Qtr'!D161+'2nd Qtr'!D161+'3rd Qtr'!D161+'4th Qtr'!D161</f>
        <v>18300</v>
      </c>
      <c r="E161" s="15">
        <f>'1st Qtr'!E161+'2nd Qtr'!E161+'3rd Qtr'!E161+'4th Qtr'!E161</f>
        <v>9057.83</v>
      </c>
      <c r="F161" s="15">
        <f>'1st Qtr'!F161+'2nd Qtr'!F161+'3rd Qtr'!F161+'4th Qtr'!F161</f>
        <v>1804.17</v>
      </c>
      <c r="G161" s="21">
        <f t="shared" si="2"/>
        <v>102160.54</v>
      </c>
    </row>
    <row r="162" spans="1:7" s="4" customFormat="1" ht="18" customHeight="1">
      <c r="A162" s="20" t="s">
        <v>323</v>
      </c>
      <c r="B162" s="14" t="s">
        <v>324</v>
      </c>
      <c r="C162" s="15">
        <f>'1st Qtr'!C162+'2nd Qtr'!C162+'3rd Qtr'!C162+'4th Qtr'!C162</f>
        <v>74546.73</v>
      </c>
      <c r="D162" s="15">
        <f>'1st Qtr'!D162+'2nd Qtr'!D162+'3rd Qtr'!D162+'4th Qtr'!D162</f>
        <v>18300</v>
      </c>
      <c r="E162" s="15">
        <f>'1st Qtr'!E162+'2nd Qtr'!E162+'3rd Qtr'!E162+'4th Qtr'!E162</f>
        <v>7964.04</v>
      </c>
      <c r="F162" s="15">
        <f>'1st Qtr'!F162+'2nd Qtr'!F162+'3rd Qtr'!F162+'4th Qtr'!F162</f>
        <v>1586.31</v>
      </c>
      <c r="G162" s="21">
        <f t="shared" si="2"/>
        <v>102397.07999999999</v>
      </c>
    </row>
    <row r="163" spans="1:7" s="4" customFormat="1" ht="18" customHeight="1">
      <c r="A163" s="20" t="s">
        <v>325</v>
      </c>
      <c r="B163" s="14" t="s">
        <v>326</v>
      </c>
      <c r="C163" s="15">
        <f>'1st Qtr'!C163+'2nd Qtr'!C163+'3rd Qtr'!C163+'4th Qtr'!C163</f>
        <v>74342.37</v>
      </c>
      <c r="D163" s="15">
        <f>'1st Qtr'!D163+'2nd Qtr'!D163+'3rd Qtr'!D163+'4th Qtr'!D163</f>
        <v>18300</v>
      </c>
      <c r="E163" s="15">
        <f>'1st Qtr'!E163+'2nd Qtr'!E163+'3rd Qtr'!E163+'4th Qtr'!E163</f>
        <v>5524.89</v>
      </c>
      <c r="F163" s="15">
        <f>'1st Qtr'!F163+'2nd Qtr'!F163+'3rd Qtr'!F163+'4th Qtr'!F163</f>
        <v>1100.47</v>
      </c>
      <c r="G163" s="21">
        <f t="shared" si="2"/>
        <v>99267.73</v>
      </c>
    </row>
    <row r="164" spans="1:7" s="4" customFormat="1" ht="18" customHeight="1">
      <c r="A164" s="20" t="s">
        <v>327</v>
      </c>
      <c r="B164" s="14" t="s">
        <v>328</v>
      </c>
      <c r="C164" s="15">
        <f>'1st Qtr'!C164+'2nd Qtr'!C164+'3rd Qtr'!C164+'4th Qtr'!C164</f>
        <v>74546.73</v>
      </c>
      <c r="D164" s="15">
        <f>'1st Qtr'!D164+'2nd Qtr'!D164+'3rd Qtr'!D164+'4th Qtr'!D164</f>
        <v>18300</v>
      </c>
      <c r="E164" s="15">
        <f>'1st Qtr'!E164+'2nd Qtr'!E164+'3rd Qtr'!E164+'4th Qtr'!E164</f>
        <v>5879.23</v>
      </c>
      <c r="F164" s="15">
        <f>'1st Qtr'!F164+'2nd Qtr'!F164+'3rd Qtr'!F164+'4th Qtr'!F164</f>
        <v>1171.05</v>
      </c>
      <c r="G164" s="21">
        <f t="shared" si="2"/>
        <v>99897.01</v>
      </c>
    </row>
    <row r="165" spans="1:7" s="4" customFormat="1" ht="18" customHeight="1">
      <c r="A165" s="20" t="s">
        <v>329</v>
      </c>
      <c r="B165" s="14" t="s">
        <v>330</v>
      </c>
      <c r="C165" s="15">
        <f>'1st Qtr'!C165+'2nd Qtr'!C165+'3rd Qtr'!C165+'4th Qtr'!C165</f>
        <v>74342.429999999993</v>
      </c>
      <c r="D165" s="15">
        <f>'1st Qtr'!D165+'2nd Qtr'!D165+'3rd Qtr'!D165+'4th Qtr'!D165</f>
        <v>18300</v>
      </c>
      <c r="E165" s="15">
        <f>'1st Qtr'!E165+'2nd Qtr'!E165+'3rd Qtr'!E165+'4th Qtr'!E165</f>
        <v>3459.05</v>
      </c>
      <c r="F165" s="15">
        <f>'1st Qtr'!F165+'2nd Qtr'!F165+'3rd Qtr'!F165+'4th Qtr'!F165</f>
        <v>688.99</v>
      </c>
      <c r="G165" s="21">
        <f t="shared" si="2"/>
        <v>96790.47</v>
      </c>
    </row>
    <row r="166" spans="1:7" s="4" customFormat="1" ht="18" customHeight="1">
      <c r="A166" s="20" t="s">
        <v>331</v>
      </c>
      <c r="B166" s="14" t="s">
        <v>332</v>
      </c>
      <c r="C166" s="15">
        <f>'1st Qtr'!C166+'2nd Qtr'!C166+'3rd Qtr'!C166+'4th Qtr'!C166</f>
        <v>74546.73</v>
      </c>
      <c r="D166" s="15">
        <f>'1st Qtr'!D166+'2nd Qtr'!D166+'3rd Qtr'!D166+'4th Qtr'!D166</f>
        <v>18300</v>
      </c>
      <c r="E166" s="15">
        <f>'1st Qtr'!E166+'2nd Qtr'!E166+'3rd Qtr'!E166+'4th Qtr'!E166</f>
        <v>6499.77</v>
      </c>
      <c r="F166" s="15">
        <f>'1st Qtr'!F166+'2nd Qtr'!F166+'3rd Qtr'!F166+'4th Qtr'!F166</f>
        <v>1294.6500000000001</v>
      </c>
      <c r="G166" s="21">
        <f t="shared" si="2"/>
        <v>100641.15</v>
      </c>
    </row>
    <row r="167" spans="1:7" s="4" customFormat="1" ht="18" customHeight="1">
      <c r="A167" s="20" t="s">
        <v>333</v>
      </c>
      <c r="B167" s="14" t="s">
        <v>334</v>
      </c>
      <c r="C167" s="15">
        <f>'1st Qtr'!C167+'2nd Qtr'!C167+'3rd Qtr'!C167+'4th Qtr'!C167</f>
        <v>71451.23000000001</v>
      </c>
      <c r="D167" s="15">
        <f>'1st Qtr'!D167+'2nd Qtr'!D167+'3rd Qtr'!D167+'4th Qtr'!D167</f>
        <v>18300</v>
      </c>
      <c r="E167" s="15">
        <f>'1st Qtr'!E167+'2nd Qtr'!E167+'3rd Qtr'!E167+'4th Qtr'!E167</f>
        <v>5318.87</v>
      </c>
      <c r="F167" s="15">
        <f>'1st Qtr'!F167+'2nd Qtr'!F167+'3rd Qtr'!F167+'4th Qtr'!F167</f>
        <v>1059.43</v>
      </c>
      <c r="G167" s="21">
        <f t="shared" si="2"/>
        <v>96129.53</v>
      </c>
    </row>
    <row r="168" spans="1:7" s="4" customFormat="1" ht="18" customHeight="1">
      <c r="A168" s="20" t="s">
        <v>335</v>
      </c>
      <c r="B168" s="14" t="s">
        <v>336</v>
      </c>
      <c r="C168" s="15">
        <f>'1st Qtr'!C168+'2nd Qtr'!C168+'3rd Qtr'!C168+'4th Qtr'!C168</f>
        <v>145520.39000000001</v>
      </c>
      <c r="D168" s="15">
        <f>'1st Qtr'!D168+'2nd Qtr'!D168+'3rd Qtr'!D168+'4th Qtr'!D168</f>
        <v>18300</v>
      </c>
      <c r="E168" s="15">
        <f>'1st Qtr'!E168+'2nd Qtr'!E168+'3rd Qtr'!E168+'4th Qtr'!E168</f>
        <v>49276.1</v>
      </c>
      <c r="F168" s="15">
        <f>'1st Qtr'!F168+'2nd Qtr'!F168+'3rd Qtr'!F168+'4th Qtr'!F168</f>
        <v>9815</v>
      </c>
      <c r="G168" s="21">
        <f t="shared" si="2"/>
        <v>222911.49000000002</v>
      </c>
    </row>
    <row r="169" spans="1:7" s="4" customFormat="1" ht="18" customHeight="1">
      <c r="A169" s="20" t="s">
        <v>337</v>
      </c>
      <c r="B169" s="14" t="s">
        <v>338</v>
      </c>
      <c r="C169" s="15">
        <f>'1st Qtr'!C169+'2nd Qtr'!C169+'3rd Qtr'!C169+'4th Qtr'!C169</f>
        <v>68886.989999999991</v>
      </c>
      <c r="D169" s="15">
        <f>'1st Qtr'!D169+'2nd Qtr'!D169+'3rd Qtr'!D169+'4th Qtr'!D169</f>
        <v>18300</v>
      </c>
      <c r="E169" s="15">
        <f>'1st Qtr'!E169+'2nd Qtr'!E169+'3rd Qtr'!E169+'4th Qtr'!E169</f>
        <v>4952.74</v>
      </c>
      <c r="F169" s="15">
        <f>'1st Qtr'!F169+'2nd Qtr'!F169+'3rd Qtr'!F169+'4th Qtr'!F169</f>
        <v>986.51</v>
      </c>
      <c r="G169" s="21">
        <f t="shared" si="2"/>
        <v>93126.239999999991</v>
      </c>
    </row>
    <row r="170" spans="1:7" s="4" customFormat="1" ht="18" customHeight="1">
      <c r="A170" s="20" t="s">
        <v>339</v>
      </c>
      <c r="B170" s="14" t="s">
        <v>340</v>
      </c>
      <c r="C170" s="15">
        <f>'1st Qtr'!C170+'2nd Qtr'!C170+'3rd Qtr'!C170+'4th Qtr'!C170</f>
        <v>121357.73999999999</v>
      </c>
      <c r="D170" s="15">
        <f>'1st Qtr'!D170+'2nd Qtr'!D170+'3rd Qtr'!D170+'4th Qtr'!D170</f>
        <v>18300</v>
      </c>
      <c r="E170" s="15">
        <f>'1st Qtr'!E170+'2nd Qtr'!E170+'3rd Qtr'!E170+'4th Qtr'!E170</f>
        <v>9117.81</v>
      </c>
      <c r="F170" s="15">
        <f>'1st Qtr'!F170+'2nd Qtr'!F170+'3rd Qtr'!F170+'4th Qtr'!F170</f>
        <v>1816.12</v>
      </c>
      <c r="G170" s="21">
        <f t="shared" si="2"/>
        <v>150591.66999999998</v>
      </c>
    </row>
    <row r="171" spans="1:7" s="4" customFormat="1" ht="18" customHeight="1">
      <c r="A171" s="20" t="s">
        <v>341</v>
      </c>
      <c r="B171" s="14" t="s">
        <v>342</v>
      </c>
      <c r="C171" s="15">
        <f>'1st Qtr'!C171+'2nd Qtr'!C171+'3rd Qtr'!C171+'4th Qtr'!C171</f>
        <v>74546.73</v>
      </c>
      <c r="D171" s="15">
        <f>'1st Qtr'!D171+'2nd Qtr'!D171+'3rd Qtr'!D171+'4th Qtr'!D171</f>
        <v>18300</v>
      </c>
      <c r="E171" s="15">
        <f>'1st Qtr'!E171+'2nd Qtr'!E171+'3rd Qtr'!E171+'4th Qtr'!E171</f>
        <v>6400.19</v>
      </c>
      <c r="F171" s="15">
        <f>'1st Qtr'!F171+'2nd Qtr'!F171+'3rd Qtr'!F171+'4th Qtr'!F171</f>
        <v>1274.82</v>
      </c>
      <c r="G171" s="21">
        <f t="shared" si="2"/>
        <v>100521.74</v>
      </c>
    </row>
    <row r="172" spans="1:7" s="4" customFormat="1" ht="18" customHeight="1">
      <c r="A172" s="20" t="s">
        <v>343</v>
      </c>
      <c r="B172" s="14" t="s">
        <v>344</v>
      </c>
      <c r="C172" s="15">
        <f>'1st Qtr'!C172+'2nd Qtr'!C172+'3rd Qtr'!C172+'4th Qtr'!C172</f>
        <v>120350.13999999998</v>
      </c>
      <c r="D172" s="15">
        <f>'1st Qtr'!D172+'2nd Qtr'!D172+'3rd Qtr'!D172+'4th Qtr'!D172</f>
        <v>18300</v>
      </c>
      <c r="E172" s="15">
        <f>'1st Qtr'!E172+'2nd Qtr'!E172+'3rd Qtr'!E172+'4th Qtr'!E172</f>
        <v>12020.45</v>
      </c>
      <c r="F172" s="15">
        <f>'1st Qtr'!F172+'2nd Qtr'!F172+'3rd Qtr'!F172+'4th Qtr'!F172</f>
        <v>2394.2800000000002</v>
      </c>
      <c r="G172" s="21">
        <f t="shared" si="2"/>
        <v>153064.87</v>
      </c>
    </row>
    <row r="173" spans="1:7" s="4" customFormat="1" ht="18" customHeight="1">
      <c r="A173" s="20" t="s">
        <v>345</v>
      </c>
      <c r="B173" s="14" t="s">
        <v>346</v>
      </c>
      <c r="C173" s="15">
        <f>'1st Qtr'!C173+'2nd Qtr'!C173+'3rd Qtr'!C173+'4th Qtr'!C173</f>
        <v>61153.049999999996</v>
      </c>
      <c r="D173" s="15">
        <f>'1st Qtr'!D173+'2nd Qtr'!D173+'3rd Qtr'!D173+'4th Qtr'!D173</f>
        <v>18300</v>
      </c>
      <c r="E173" s="15">
        <f>'1st Qtr'!E173+'2nd Qtr'!E173+'3rd Qtr'!E173+'4th Qtr'!E173</f>
        <v>2210.83</v>
      </c>
      <c r="F173" s="15">
        <f>'1st Qtr'!F173+'2nd Qtr'!F173+'3rd Qtr'!F173+'4th Qtr'!F173</f>
        <v>440.36</v>
      </c>
      <c r="G173" s="21">
        <f t="shared" si="2"/>
        <v>82104.239999999991</v>
      </c>
    </row>
    <row r="174" spans="1:7" s="4" customFormat="1" ht="18" customHeight="1">
      <c r="A174" s="20" t="s">
        <v>347</v>
      </c>
      <c r="B174" s="14" t="s">
        <v>348</v>
      </c>
      <c r="C174" s="15">
        <f>'1st Qtr'!C174+'2nd Qtr'!C174+'3rd Qtr'!C174+'4th Qtr'!C174</f>
        <v>61666.33</v>
      </c>
      <c r="D174" s="15">
        <f>'1st Qtr'!D174+'2nd Qtr'!D174+'3rd Qtr'!D174+'4th Qtr'!D174</f>
        <v>18300</v>
      </c>
      <c r="E174" s="15">
        <f>'1st Qtr'!E174+'2nd Qtr'!E174+'3rd Qtr'!E174+'4th Qtr'!E174</f>
        <v>2525.48</v>
      </c>
      <c r="F174" s="15">
        <f>'1st Qtr'!F174+'2nd Qtr'!F174+'3rd Qtr'!F174+'4th Qtr'!F174</f>
        <v>503.04</v>
      </c>
      <c r="G174" s="21">
        <f t="shared" si="2"/>
        <v>82994.849999999991</v>
      </c>
    </row>
    <row r="175" spans="1:7" s="4" customFormat="1" ht="18" customHeight="1">
      <c r="A175" s="20" t="s">
        <v>349</v>
      </c>
      <c r="B175" s="14" t="s">
        <v>350</v>
      </c>
      <c r="C175" s="15">
        <f>'1st Qtr'!C175+'2nd Qtr'!C175+'3rd Qtr'!C175+'4th Qtr'!C175</f>
        <v>74546.73</v>
      </c>
      <c r="D175" s="15">
        <f>'1st Qtr'!D175+'2nd Qtr'!D175+'3rd Qtr'!D175+'4th Qtr'!D175</f>
        <v>18300</v>
      </c>
      <c r="E175" s="15">
        <f>'1st Qtr'!E175+'2nd Qtr'!E175+'3rd Qtr'!E175+'4th Qtr'!E175</f>
        <v>3723.1</v>
      </c>
      <c r="F175" s="15">
        <f>'1st Qtr'!F175+'2nd Qtr'!F175+'3rd Qtr'!F175+'4th Qtr'!F175</f>
        <v>741.58</v>
      </c>
      <c r="G175" s="21">
        <f t="shared" si="2"/>
        <v>97311.41</v>
      </c>
    </row>
    <row r="176" spans="1:7" s="4" customFormat="1" ht="18" customHeight="1">
      <c r="A176" s="20" t="s">
        <v>351</v>
      </c>
      <c r="B176" s="14" t="s">
        <v>352</v>
      </c>
      <c r="C176" s="15">
        <f>'1st Qtr'!C176+'2nd Qtr'!C176+'3rd Qtr'!C176+'4th Qtr'!C176</f>
        <v>121690.42</v>
      </c>
      <c r="D176" s="15">
        <f>'1st Qtr'!D176+'2nd Qtr'!D176+'3rd Qtr'!D176+'4th Qtr'!D176</f>
        <v>18300</v>
      </c>
      <c r="E176" s="15">
        <f>'1st Qtr'!E176+'2nd Qtr'!E176+'3rd Qtr'!E176+'4th Qtr'!E176</f>
        <v>11944.99</v>
      </c>
      <c r="F176" s="15">
        <f>'1st Qtr'!F176+'2nd Qtr'!F176+'3rd Qtr'!F176+'4th Qtr'!F176</f>
        <v>2379.25</v>
      </c>
      <c r="G176" s="21">
        <f t="shared" si="2"/>
        <v>154314.65999999997</v>
      </c>
    </row>
    <row r="177" spans="1:7" s="4" customFormat="1" ht="18" customHeight="1">
      <c r="A177" s="20" t="s">
        <v>353</v>
      </c>
      <c r="B177" s="14" t="s">
        <v>354</v>
      </c>
      <c r="C177" s="15">
        <f>'1st Qtr'!C177+'2nd Qtr'!C177+'3rd Qtr'!C177+'4th Qtr'!C177</f>
        <v>0</v>
      </c>
      <c r="D177" s="15">
        <f>'1st Qtr'!D177+'2nd Qtr'!D177+'3rd Qtr'!D177+'4th Qtr'!D177</f>
        <v>0</v>
      </c>
      <c r="E177" s="15">
        <f>'1st Qtr'!E177+'2nd Qtr'!E177+'3rd Qtr'!E177+'4th Qtr'!E177</f>
        <v>0</v>
      </c>
      <c r="F177" s="15">
        <f>'1st Qtr'!F177+'2nd Qtr'!F177+'3rd Qtr'!F177+'4th Qtr'!F177</f>
        <v>0</v>
      </c>
      <c r="G177" s="21">
        <f t="shared" si="2"/>
        <v>0</v>
      </c>
    </row>
    <row r="178" spans="1:7" s="4" customFormat="1" ht="18" customHeight="1">
      <c r="A178" s="20" t="s">
        <v>355</v>
      </c>
      <c r="B178" s="14" t="s">
        <v>356</v>
      </c>
      <c r="C178" s="15">
        <f>'1st Qtr'!C178+'2nd Qtr'!C178+'3rd Qtr'!C178+'4th Qtr'!C178</f>
        <v>0</v>
      </c>
      <c r="D178" s="15">
        <f>'1st Qtr'!D178+'2nd Qtr'!D178+'3rd Qtr'!D178+'4th Qtr'!D178</f>
        <v>0</v>
      </c>
      <c r="E178" s="15">
        <f>'1st Qtr'!E178+'2nd Qtr'!E178+'3rd Qtr'!E178+'4th Qtr'!E178</f>
        <v>0</v>
      </c>
      <c r="F178" s="15">
        <f>'1st Qtr'!F178+'2nd Qtr'!F178+'3rd Qtr'!F178+'4th Qtr'!F178</f>
        <v>0</v>
      </c>
      <c r="G178" s="21">
        <f t="shared" si="2"/>
        <v>0</v>
      </c>
    </row>
    <row r="179" spans="1:7" s="4" customFormat="1" ht="18" customHeight="1">
      <c r="A179" s="20" t="s">
        <v>357</v>
      </c>
      <c r="B179" s="14" t="s">
        <v>358</v>
      </c>
      <c r="C179" s="15">
        <f>'1st Qtr'!C179+'2nd Qtr'!C179+'3rd Qtr'!C179+'4th Qtr'!C179</f>
        <v>0</v>
      </c>
      <c r="D179" s="15">
        <f>'1st Qtr'!D179+'2nd Qtr'!D179+'3rd Qtr'!D179+'4th Qtr'!D179</f>
        <v>0</v>
      </c>
      <c r="E179" s="15">
        <f>'1st Qtr'!E179+'2nd Qtr'!E179+'3rd Qtr'!E179+'4th Qtr'!E179</f>
        <v>0</v>
      </c>
      <c r="F179" s="15">
        <f>'1st Qtr'!F179+'2nd Qtr'!F179+'3rd Qtr'!F179+'4th Qtr'!F179</f>
        <v>0</v>
      </c>
      <c r="G179" s="21">
        <f t="shared" si="2"/>
        <v>0</v>
      </c>
    </row>
    <row r="180" spans="1:7" s="4" customFormat="1" ht="18" customHeight="1">
      <c r="A180" s="20" t="s">
        <v>359</v>
      </c>
      <c r="B180" s="14" t="s">
        <v>360</v>
      </c>
      <c r="C180" s="15">
        <f>'1st Qtr'!C180+'2nd Qtr'!C180+'3rd Qtr'!C180+'4th Qtr'!C180</f>
        <v>0</v>
      </c>
      <c r="D180" s="15">
        <f>'1st Qtr'!D180+'2nd Qtr'!D180+'3rd Qtr'!D180+'4th Qtr'!D180</f>
        <v>0</v>
      </c>
      <c r="E180" s="15">
        <f>'1st Qtr'!E180+'2nd Qtr'!E180+'3rd Qtr'!E180+'4th Qtr'!E180</f>
        <v>0</v>
      </c>
      <c r="F180" s="15">
        <f>'1st Qtr'!F180+'2nd Qtr'!F180+'3rd Qtr'!F180+'4th Qtr'!F180</f>
        <v>0</v>
      </c>
      <c r="G180" s="21">
        <f t="shared" si="2"/>
        <v>0</v>
      </c>
    </row>
    <row r="181" spans="1:7" s="4" customFormat="1" ht="18" customHeight="1">
      <c r="A181" s="20" t="s">
        <v>361</v>
      </c>
      <c r="B181" s="14" t="s">
        <v>362</v>
      </c>
      <c r="C181" s="15">
        <f>'1st Qtr'!C181+'2nd Qtr'!C181+'3rd Qtr'!C181+'4th Qtr'!C181</f>
        <v>0</v>
      </c>
      <c r="D181" s="15">
        <f>'1st Qtr'!D181+'2nd Qtr'!D181+'3rd Qtr'!D181+'4th Qtr'!D181</f>
        <v>0</v>
      </c>
      <c r="E181" s="15">
        <f>'1st Qtr'!E181+'2nd Qtr'!E181+'3rd Qtr'!E181+'4th Qtr'!E181</f>
        <v>0</v>
      </c>
      <c r="F181" s="15">
        <f>'1st Qtr'!F181+'2nd Qtr'!F181+'3rd Qtr'!F181+'4th Qtr'!F181</f>
        <v>0</v>
      </c>
      <c r="G181" s="21">
        <f t="shared" si="2"/>
        <v>0</v>
      </c>
    </row>
    <row r="182" spans="1:7" s="4" customFormat="1" ht="18" customHeight="1">
      <c r="A182" s="20" t="s">
        <v>363</v>
      </c>
      <c r="B182" s="14" t="s">
        <v>364</v>
      </c>
      <c r="C182" s="15">
        <f>'1st Qtr'!C182+'2nd Qtr'!C182+'3rd Qtr'!C182+'4th Qtr'!C182</f>
        <v>0</v>
      </c>
      <c r="D182" s="15">
        <f>'1st Qtr'!D182+'2nd Qtr'!D182+'3rd Qtr'!D182+'4th Qtr'!D182</f>
        <v>0</v>
      </c>
      <c r="E182" s="15">
        <f>'1st Qtr'!E182+'2nd Qtr'!E182+'3rd Qtr'!E182+'4th Qtr'!E182</f>
        <v>0</v>
      </c>
      <c r="F182" s="15">
        <f>'1st Qtr'!F182+'2nd Qtr'!F182+'3rd Qtr'!F182+'4th Qtr'!F182</f>
        <v>0</v>
      </c>
      <c r="G182" s="21">
        <f t="shared" si="2"/>
        <v>0</v>
      </c>
    </row>
    <row r="183" spans="1:7" s="4" customFormat="1" ht="18" customHeight="1">
      <c r="A183" s="20" t="s">
        <v>365</v>
      </c>
      <c r="B183" s="14" t="s">
        <v>366</v>
      </c>
      <c r="C183" s="15">
        <f>'1st Qtr'!C183+'2nd Qtr'!C183+'3rd Qtr'!C183+'4th Qtr'!C183</f>
        <v>0</v>
      </c>
      <c r="D183" s="15">
        <f>'1st Qtr'!D183+'2nd Qtr'!D183+'3rd Qtr'!D183+'4th Qtr'!D183</f>
        <v>0</v>
      </c>
      <c r="E183" s="15">
        <f>'1st Qtr'!E183+'2nd Qtr'!E183+'3rd Qtr'!E183+'4th Qtr'!E183</f>
        <v>0</v>
      </c>
      <c r="F183" s="15">
        <f>'1st Qtr'!F183+'2nd Qtr'!F183+'3rd Qtr'!F183+'4th Qtr'!F183</f>
        <v>0</v>
      </c>
      <c r="G183" s="21">
        <f>SUM(C183:F183)</f>
        <v>0</v>
      </c>
    </row>
    <row r="184" spans="1:7" ht="18" customHeight="1" thickBot="1">
      <c r="A184" s="22"/>
      <c r="B184" s="23" t="s">
        <v>367</v>
      </c>
      <c r="C184" s="24">
        <f>SUM(C6:C183)</f>
        <v>15098619.575000003</v>
      </c>
      <c r="D184" s="24">
        <f>SUM(D6:D183)</f>
        <v>3129300</v>
      </c>
      <c r="E184" s="24">
        <f>SUM(E6:E183)</f>
        <v>1958018.6100000017</v>
      </c>
      <c r="F184" s="24">
        <f>SUM(F6:F183)</f>
        <v>390005.72000000015</v>
      </c>
      <c r="G184" s="25">
        <f>SUM(G6:G183)</f>
        <v>20575943.904999997</v>
      </c>
    </row>
    <row r="186" spans="1:7" ht="18" customHeight="1">
      <c r="A186" s="36" t="s">
        <v>368</v>
      </c>
      <c r="G186" s="7"/>
    </row>
    <row r="187" spans="1:7" ht="18" customHeight="1">
      <c r="A187" s="30" t="s">
        <v>369</v>
      </c>
      <c r="B187" s="31"/>
      <c r="C187" s="31"/>
      <c r="D187" s="31"/>
      <c r="E187" s="31"/>
      <c r="F187" s="31"/>
      <c r="G187" s="31"/>
    </row>
    <row r="188" spans="1:7" ht="18" customHeight="1">
      <c r="A188" s="30"/>
      <c r="B188" s="31"/>
      <c r="C188" s="30" t="s">
        <v>370</v>
      </c>
      <c r="D188" s="30"/>
      <c r="E188" s="31"/>
      <c r="F188" s="31"/>
      <c r="G188" s="31"/>
    </row>
    <row r="189" spans="1:7" ht="18" customHeight="1">
      <c r="A189" s="30" t="s">
        <v>371</v>
      </c>
      <c r="B189" s="31"/>
      <c r="C189" s="30"/>
      <c r="D189" s="30"/>
      <c r="E189" s="31"/>
      <c r="F189" s="31"/>
      <c r="G189" s="31"/>
    </row>
    <row r="190" spans="1:7" ht="18" customHeight="1">
      <c r="A190" s="30" t="s">
        <v>372</v>
      </c>
      <c r="B190" s="31"/>
      <c r="C190" s="31"/>
      <c r="D190" s="31"/>
      <c r="E190" s="31"/>
      <c r="F190" s="31"/>
      <c r="G190" s="31"/>
    </row>
    <row r="191" spans="1:7" ht="18" customHeight="1">
      <c r="A191" s="32" t="s">
        <v>373</v>
      </c>
      <c r="B191" s="31"/>
      <c r="C191" s="31"/>
      <c r="D191" s="31"/>
      <c r="E191" s="31"/>
      <c r="F191" s="31"/>
      <c r="G191" s="31"/>
    </row>
    <row r="193" spans="1:4" ht="13.2">
      <c r="A193" s="12" t="s">
        <v>374</v>
      </c>
    </row>
    <row r="194" spans="1:4" ht="13.2">
      <c r="A194" s="12" t="s">
        <v>375</v>
      </c>
    </row>
    <row r="195" spans="1:4" ht="13.2">
      <c r="A195" s="13" t="s">
        <v>376</v>
      </c>
      <c r="B195" s="28">
        <v>45103</v>
      </c>
      <c r="C195" s="29" t="str">
        <f>"* last updated with information through the "&amp;IF('4th Qtr'!B195&lt;&gt;"","4th",IF('3rd Qtr'!B195&lt;&gt;"","3rd",IF('2nd Qtr'!B195&lt;&gt;"","2nd","1st")))&amp;" quarter"</f>
        <v>* last updated with information through the 4th quarter</v>
      </c>
      <c r="D195" s="29"/>
    </row>
  </sheetData>
  <printOptions horizontalCentered="1"/>
  <pageMargins left="0.25" right="0.25" top="0.25" bottom="0.5" header="0" footer="0"/>
  <pageSetup fitToHeight="0" orientation="portrait" r:id="rId1"/>
  <headerFooter>
    <oddFooter>&amp;R&amp;"Arial,Regular"&amp;10&amp;P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95"/>
  <sheetViews>
    <sheetView workbookViewId="0">
      <pane ySplit="5" topLeftCell="A129" activePane="bottomLeft" state="frozen"/>
      <selection activeCell="A186" sqref="A186"/>
      <selection pane="bottomLeft" activeCell="B195" sqref="B195"/>
    </sheetView>
  </sheetViews>
  <sheetFormatPr defaultColWidth="11.44140625" defaultRowHeight="18" customHeight="1"/>
  <cols>
    <col min="1" max="1" width="10" style="1" customWidth="1"/>
    <col min="2" max="2" width="30" style="2" bestFit="1" customWidth="1"/>
    <col min="3" max="4" width="15.44140625" style="3" customWidth="1"/>
    <col min="5" max="5" width="14.6640625" style="3" customWidth="1"/>
    <col min="6" max="6" width="14.88671875" style="3" customWidth="1"/>
    <col min="7" max="7" width="14.5546875" style="9" customWidth="1"/>
    <col min="8" max="16384" width="11.44140625" style="2"/>
  </cols>
  <sheetData>
    <row r="1" spans="1:7" ht="24" customHeight="1">
      <c r="A1" s="5" t="s">
        <v>0</v>
      </c>
    </row>
    <row r="2" spans="1:7" ht="19.2" customHeight="1">
      <c r="A2" s="6" t="str">
        <f>"1st Quarter, July "&amp;TEXT('School Year Summary'!C2-1,"####")&amp;" through September "&amp;TEXT('School Year Summary'!C2-1,"####")</f>
        <v>1st Quarter, July 2022 through September 2022</v>
      </c>
      <c r="G2" s="10"/>
    </row>
    <row r="3" spans="1:7" ht="18" customHeight="1">
      <c r="A3" s="8" t="s">
        <v>2</v>
      </c>
    </row>
    <row r="4" spans="1:7" ht="13.8" thickBot="1">
      <c r="A4" s="35" t="s">
        <v>3</v>
      </c>
      <c r="G4" s="7"/>
    </row>
    <row r="5" spans="1:7" ht="52.8">
      <c r="A5" s="16" t="s">
        <v>4</v>
      </c>
      <c r="B5" s="17" t="s">
        <v>5</v>
      </c>
      <c r="C5" s="18" t="s">
        <v>6</v>
      </c>
      <c r="D5" s="18" t="s">
        <v>7</v>
      </c>
      <c r="E5" s="18" t="s">
        <v>8</v>
      </c>
      <c r="F5" s="18" t="s">
        <v>9</v>
      </c>
      <c r="G5" s="19" t="s">
        <v>10</v>
      </c>
    </row>
    <row r="6" spans="1:7" s="4" customFormat="1" ht="18" customHeight="1">
      <c r="A6" s="20" t="s">
        <v>11</v>
      </c>
      <c r="B6" s="14" t="s">
        <v>12</v>
      </c>
      <c r="C6" s="15">
        <v>18627.45</v>
      </c>
      <c r="D6" s="15">
        <v>3050</v>
      </c>
      <c r="E6" s="27">
        <v>7815.37</v>
      </c>
      <c r="F6" s="15"/>
      <c r="G6" s="21">
        <f>SUM(C6:F6)</f>
        <v>29492.82</v>
      </c>
    </row>
    <row r="7" spans="1:7" s="4" customFormat="1" ht="18" customHeight="1">
      <c r="A7" s="20" t="s">
        <v>13</v>
      </c>
      <c r="B7" s="14" t="s">
        <v>14</v>
      </c>
      <c r="C7" s="15">
        <v>18430.55</v>
      </c>
      <c r="D7" s="15">
        <v>3050</v>
      </c>
      <c r="E7" s="27">
        <v>8955.59</v>
      </c>
      <c r="F7" s="15"/>
      <c r="G7" s="21">
        <f t="shared" ref="G7:G70" si="0">SUM(C7:F7)</f>
        <v>30436.14</v>
      </c>
    </row>
    <row r="8" spans="1:7" s="4" customFormat="1" ht="18" customHeight="1">
      <c r="A8" s="20" t="s">
        <v>15</v>
      </c>
      <c r="B8" s="14" t="s">
        <v>16</v>
      </c>
      <c r="C8" s="15">
        <v>11284.22</v>
      </c>
      <c r="D8" s="15">
        <v>3050</v>
      </c>
      <c r="E8" s="27">
        <v>1163.96</v>
      </c>
      <c r="F8" s="15"/>
      <c r="G8" s="21">
        <f t="shared" si="0"/>
        <v>15498.18</v>
      </c>
    </row>
    <row r="9" spans="1:7" s="4" customFormat="1" ht="18" customHeight="1">
      <c r="A9" s="20" t="s">
        <v>17</v>
      </c>
      <c r="B9" s="14" t="s">
        <v>18</v>
      </c>
      <c r="C9" s="15">
        <v>30394.42</v>
      </c>
      <c r="D9" s="15">
        <v>3050</v>
      </c>
      <c r="E9" s="27">
        <v>10658.09</v>
      </c>
      <c r="F9" s="15"/>
      <c r="G9" s="21">
        <f t="shared" si="0"/>
        <v>44102.509999999995</v>
      </c>
    </row>
    <row r="10" spans="1:7" s="4" customFormat="1" ht="18" customHeight="1">
      <c r="A10" s="20" t="s">
        <v>19</v>
      </c>
      <c r="B10" s="14" t="s">
        <v>20</v>
      </c>
      <c r="C10" s="15">
        <v>18627.45</v>
      </c>
      <c r="D10" s="15">
        <v>3050</v>
      </c>
      <c r="E10" s="27">
        <v>9402.6299999999992</v>
      </c>
      <c r="F10" s="15"/>
      <c r="G10" s="21">
        <f t="shared" si="0"/>
        <v>31080.080000000002</v>
      </c>
    </row>
    <row r="11" spans="1:7" s="4" customFormat="1" ht="18" customHeight="1">
      <c r="A11" s="20" t="s">
        <v>21</v>
      </c>
      <c r="B11" s="14" t="s">
        <v>22</v>
      </c>
      <c r="C11" s="15">
        <v>11433.46</v>
      </c>
      <c r="D11" s="15">
        <v>3050</v>
      </c>
      <c r="E11" s="27">
        <v>848.56</v>
      </c>
      <c r="F11" s="15"/>
      <c r="G11" s="21">
        <f t="shared" si="0"/>
        <v>15332.019999999999</v>
      </c>
    </row>
    <row r="12" spans="1:7" s="4" customFormat="1" ht="18" customHeight="1">
      <c r="A12" s="20" t="s">
        <v>23</v>
      </c>
      <c r="B12" s="14" t="s">
        <v>24</v>
      </c>
      <c r="C12" s="15">
        <v>15278.78</v>
      </c>
      <c r="D12" s="15">
        <v>3050</v>
      </c>
      <c r="E12" s="27">
        <v>3465.83</v>
      </c>
      <c r="F12" s="15"/>
      <c r="G12" s="21">
        <f t="shared" si="0"/>
        <v>21794.61</v>
      </c>
    </row>
    <row r="13" spans="1:7" s="4" customFormat="1" ht="18" customHeight="1">
      <c r="A13" s="20" t="s">
        <v>25</v>
      </c>
      <c r="B13" s="14" t="s">
        <v>26</v>
      </c>
      <c r="C13" s="15">
        <v>11433.46</v>
      </c>
      <c r="D13" s="15">
        <v>3050</v>
      </c>
      <c r="E13" s="27">
        <v>1908.28</v>
      </c>
      <c r="F13" s="15"/>
      <c r="G13" s="21">
        <f t="shared" si="0"/>
        <v>16391.739999999998</v>
      </c>
    </row>
    <row r="14" spans="1:7" s="4" customFormat="1" ht="18" customHeight="1">
      <c r="A14" s="20" t="s">
        <v>27</v>
      </c>
      <c r="B14" s="14" t="s">
        <v>28</v>
      </c>
      <c r="C14" s="15">
        <v>18627.45</v>
      </c>
      <c r="D14" s="15">
        <v>3050</v>
      </c>
      <c r="E14" s="27">
        <v>7432.97</v>
      </c>
      <c r="F14" s="15"/>
      <c r="G14" s="21">
        <f t="shared" si="0"/>
        <v>29110.420000000002</v>
      </c>
    </row>
    <row r="15" spans="1:7" s="4" customFormat="1" ht="18" customHeight="1">
      <c r="A15" s="20" t="s">
        <v>29</v>
      </c>
      <c r="B15" s="14" t="s">
        <v>30</v>
      </c>
      <c r="C15" s="15">
        <v>30394.42</v>
      </c>
      <c r="D15" s="15">
        <v>3050</v>
      </c>
      <c r="E15" s="27">
        <v>14898.14</v>
      </c>
      <c r="F15" s="15"/>
      <c r="G15" s="21">
        <f t="shared" si="0"/>
        <v>48342.559999999998</v>
      </c>
    </row>
    <row r="16" spans="1:7" s="4" customFormat="1" ht="18" customHeight="1">
      <c r="A16" s="20" t="s">
        <v>31</v>
      </c>
      <c r="B16" s="14" t="s">
        <v>32</v>
      </c>
      <c r="C16" s="15">
        <v>18627.45</v>
      </c>
      <c r="D16" s="15">
        <v>3050</v>
      </c>
      <c r="E16" s="27">
        <v>5764.05</v>
      </c>
      <c r="F16" s="15"/>
      <c r="G16" s="21">
        <f t="shared" si="0"/>
        <v>27441.5</v>
      </c>
    </row>
    <row r="17" spans="1:7" s="4" customFormat="1" ht="18" customHeight="1">
      <c r="A17" s="20" t="s">
        <v>33</v>
      </c>
      <c r="B17" s="14" t="s">
        <v>34</v>
      </c>
      <c r="C17" s="15">
        <v>18627.45</v>
      </c>
      <c r="D17" s="15">
        <v>3050</v>
      </c>
      <c r="E17" s="27">
        <v>4437.8500000000004</v>
      </c>
      <c r="F17" s="15"/>
      <c r="G17" s="21">
        <f t="shared" si="0"/>
        <v>26115.300000000003</v>
      </c>
    </row>
    <row r="18" spans="1:7" s="4" customFormat="1" ht="18" customHeight="1">
      <c r="A18" s="20" t="s">
        <v>35</v>
      </c>
      <c r="B18" s="14" t="s">
        <v>36</v>
      </c>
      <c r="C18" s="15">
        <v>18627.45</v>
      </c>
      <c r="D18" s="15">
        <v>3050</v>
      </c>
      <c r="E18" s="27">
        <v>7603.44</v>
      </c>
      <c r="F18" s="15"/>
      <c r="G18" s="21">
        <f t="shared" si="0"/>
        <v>29280.89</v>
      </c>
    </row>
    <row r="19" spans="1:7" s="4" customFormat="1" ht="18" customHeight="1">
      <c r="A19" s="20" t="s">
        <v>37</v>
      </c>
      <c r="B19" s="14" t="s">
        <v>38</v>
      </c>
      <c r="C19" s="15">
        <v>11284.22</v>
      </c>
      <c r="D19" s="15">
        <v>3050</v>
      </c>
      <c r="E19" s="27">
        <v>1836.27</v>
      </c>
      <c r="F19" s="15"/>
      <c r="G19" s="21">
        <f t="shared" si="0"/>
        <v>16170.49</v>
      </c>
    </row>
    <row r="20" spans="1:7" s="4" customFormat="1" ht="18" customHeight="1">
      <c r="A20" s="20" t="s">
        <v>39</v>
      </c>
      <c r="B20" s="14" t="s">
        <v>40</v>
      </c>
      <c r="C20" s="15">
        <v>15450.38</v>
      </c>
      <c r="D20" s="15">
        <v>3050</v>
      </c>
      <c r="E20" s="27">
        <v>3233.35</v>
      </c>
      <c r="F20" s="15"/>
      <c r="G20" s="21">
        <f t="shared" si="0"/>
        <v>21733.729999999996</v>
      </c>
    </row>
    <row r="21" spans="1:7" s="4" customFormat="1" ht="18" customHeight="1">
      <c r="A21" s="20" t="s">
        <v>41</v>
      </c>
      <c r="B21" s="14" t="s">
        <v>42</v>
      </c>
      <c r="C21" s="15">
        <v>38100.910000000003</v>
      </c>
      <c r="D21" s="15">
        <v>3050</v>
      </c>
      <c r="E21" s="27">
        <v>61865</v>
      </c>
      <c r="F21" s="15"/>
      <c r="G21" s="21">
        <f t="shared" si="0"/>
        <v>103015.91</v>
      </c>
    </row>
    <row r="22" spans="1:7" s="4" customFormat="1" ht="18" customHeight="1">
      <c r="A22" s="20" t="s">
        <v>43</v>
      </c>
      <c r="B22" s="14" t="s">
        <v>44</v>
      </c>
      <c r="C22" s="15">
        <v>18627.45</v>
      </c>
      <c r="D22" s="15">
        <v>3050</v>
      </c>
      <c r="E22" s="27">
        <v>7996.83</v>
      </c>
      <c r="F22" s="15"/>
      <c r="G22" s="21">
        <f t="shared" si="0"/>
        <v>29674.28</v>
      </c>
    </row>
    <row r="23" spans="1:7" s="4" customFormat="1" ht="18" customHeight="1">
      <c r="A23" s="20" t="s">
        <v>45</v>
      </c>
      <c r="B23" s="14" t="s">
        <v>46</v>
      </c>
      <c r="C23" s="15">
        <v>30394.42</v>
      </c>
      <c r="D23" s="15">
        <v>3050</v>
      </c>
      <c r="E23" s="27">
        <v>12915.05</v>
      </c>
      <c r="F23" s="15"/>
      <c r="G23" s="21">
        <f t="shared" si="0"/>
        <v>46359.47</v>
      </c>
    </row>
    <row r="24" spans="1:7" s="4" customFormat="1" ht="18" customHeight="1">
      <c r="A24" s="20" t="s">
        <v>47</v>
      </c>
      <c r="B24" s="14" t="s">
        <v>48</v>
      </c>
      <c r="C24" s="15">
        <v>18627.45</v>
      </c>
      <c r="D24" s="15">
        <v>3050</v>
      </c>
      <c r="E24" s="27">
        <v>8992.48</v>
      </c>
      <c r="F24" s="15"/>
      <c r="G24" s="21">
        <f t="shared" si="0"/>
        <v>30669.93</v>
      </c>
    </row>
    <row r="25" spans="1:7" s="4" customFormat="1" ht="18" customHeight="1">
      <c r="A25" s="20" t="s">
        <v>49</v>
      </c>
      <c r="B25" s="14" t="s">
        <v>50</v>
      </c>
      <c r="C25" s="15">
        <v>18627.45</v>
      </c>
      <c r="D25" s="15">
        <v>3050</v>
      </c>
      <c r="E25" s="27">
        <v>7844.11</v>
      </c>
      <c r="F25" s="15"/>
      <c r="G25" s="21">
        <f t="shared" si="0"/>
        <v>29521.56</v>
      </c>
    </row>
    <row r="26" spans="1:7" s="4" customFormat="1" ht="18" customHeight="1">
      <c r="A26" s="20" t="s">
        <v>51</v>
      </c>
      <c r="B26" s="14" t="s">
        <v>52</v>
      </c>
      <c r="C26" s="15">
        <v>15450.38</v>
      </c>
      <c r="D26" s="15">
        <v>3050</v>
      </c>
      <c r="E26" s="27">
        <v>3755.63</v>
      </c>
      <c r="F26" s="15"/>
      <c r="G26" s="21">
        <f t="shared" si="0"/>
        <v>22256.01</v>
      </c>
    </row>
    <row r="27" spans="1:7" s="4" customFormat="1" ht="18" customHeight="1">
      <c r="A27" s="20" t="s">
        <v>53</v>
      </c>
      <c r="B27" s="14" t="s">
        <v>54</v>
      </c>
      <c r="C27" s="15">
        <v>18627.45</v>
      </c>
      <c r="D27" s="15">
        <v>3050</v>
      </c>
      <c r="E27" s="27">
        <v>5341.73</v>
      </c>
      <c r="F27" s="15"/>
      <c r="G27" s="21">
        <f t="shared" si="0"/>
        <v>27019.18</v>
      </c>
    </row>
    <row r="28" spans="1:7" s="4" customFormat="1" ht="18" customHeight="1">
      <c r="A28" s="20" t="s">
        <v>55</v>
      </c>
      <c r="B28" s="14" t="s">
        <v>56</v>
      </c>
      <c r="C28" s="15">
        <v>18627.45</v>
      </c>
      <c r="D28" s="15">
        <v>3050</v>
      </c>
      <c r="E28" s="27">
        <v>7575.22</v>
      </c>
      <c r="F28" s="15"/>
      <c r="G28" s="21">
        <f t="shared" si="0"/>
        <v>29252.670000000002</v>
      </c>
    </row>
    <row r="29" spans="1:7" s="4" customFormat="1" ht="18" customHeight="1">
      <c r="A29" s="20" t="s">
        <v>57</v>
      </c>
      <c r="B29" s="14" t="s">
        <v>58</v>
      </c>
      <c r="C29" s="15">
        <v>36002.97</v>
      </c>
      <c r="D29" s="15">
        <v>3050</v>
      </c>
      <c r="E29" s="27">
        <v>38646</v>
      </c>
      <c r="F29" s="15"/>
      <c r="G29" s="21">
        <f t="shared" si="0"/>
        <v>77698.97</v>
      </c>
    </row>
    <row r="30" spans="1:7" s="4" customFormat="1" ht="18" customHeight="1">
      <c r="A30" s="20" t="s">
        <v>59</v>
      </c>
      <c r="B30" s="14" t="s">
        <v>60</v>
      </c>
      <c r="C30" s="15">
        <v>12377.16</v>
      </c>
      <c r="D30" s="15">
        <v>3050</v>
      </c>
      <c r="E30" s="27">
        <v>1445.62</v>
      </c>
      <c r="F30" s="15"/>
      <c r="G30" s="21">
        <f t="shared" si="0"/>
        <v>16872.78</v>
      </c>
    </row>
    <row r="31" spans="1:7" s="4" customFormat="1" ht="18" customHeight="1">
      <c r="A31" s="20" t="s">
        <v>61</v>
      </c>
      <c r="B31" s="14" t="s">
        <v>62</v>
      </c>
      <c r="C31" s="15">
        <v>18627.45</v>
      </c>
      <c r="D31" s="15">
        <v>3050</v>
      </c>
      <c r="E31" s="27">
        <v>6656.53</v>
      </c>
      <c r="F31" s="15"/>
      <c r="G31" s="21">
        <f t="shared" si="0"/>
        <v>28333.98</v>
      </c>
    </row>
    <row r="32" spans="1:7" s="4" customFormat="1" ht="18" customHeight="1">
      <c r="A32" s="20" t="s">
        <v>63</v>
      </c>
      <c r="B32" s="14" t="s">
        <v>64</v>
      </c>
      <c r="C32" s="15">
        <v>18627.45</v>
      </c>
      <c r="D32" s="15">
        <v>3050</v>
      </c>
      <c r="E32" s="27">
        <v>5695.65</v>
      </c>
      <c r="F32" s="15"/>
      <c r="G32" s="21">
        <f t="shared" si="0"/>
        <v>27373.1</v>
      </c>
    </row>
    <row r="33" spans="1:7" s="4" customFormat="1" ht="18" customHeight="1">
      <c r="A33" s="20" t="s">
        <v>65</v>
      </c>
      <c r="B33" s="14" t="s">
        <v>66</v>
      </c>
      <c r="C33" s="15">
        <v>18627.45</v>
      </c>
      <c r="D33" s="15">
        <v>3050</v>
      </c>
      <c r="E33" s="27">
        <v>8774.7099999999991</v>
      </c>
      <c r="F33" s="15"/>
      <c r="G33" s="21">
        <f t="shared" si="0"/>
        <v>30452.16</v>
      </c>
    </row>
    <row r="34" spans="1:7" s="4" customFormat="1" ht="18" customHeight="1">
      <c r="A34" s="20" t="s">
        <v>67</v>
      </c>
      <c r="B34" s="14" t="s">
        <v>68</v>
      </c>
      <c r="C34" s="15">
        <v>30394.42</v>
      </c>
      <c r="D34" s="15">
        <v>3050</v>
      </c>
      <c r="E34" s="27">
        <v>15170.86</v>
      </c>
      <c r="F34" s="15"/>
      <c r="G34" s="21">
        <f t="shared" si="0"/>
        <v>48615.28</v>
      </c>
    </row>
    <row r="35" spans="1:7" s="4" customFormat="1" ht="18" customHeight="1">
      <c r="A35" s="20" t="s">
        <v>69</v>
      </c>
      <c r="B35" s="14" t="s">
        <v>70</v>
      </c>
      <c r="C35" s="15">
        <v>15450.38</v>
      </c>
      <c r="D35" s="15">
        <v>3050</v>
      </c>
      <c r="E35" s="27">
        <v>3448.71</v>
      </c>
      <c r="F35" s="15"/>
      <c r="G35" s="21">
        <f t="shared" si="0"/>
        <v>21949.089999999997</v>
      </c>
    </row>
    <row r="36" spans="1:7" s="4" customFormat="1" ht="18" customHeight="1">
      <c r="A36" s="20" t="s">
        <v>71</v>
      </c>
      <c r="B36" s="14" t="s">
        <v>72</v>
      </c>
      <c r="C36" s="15">
        <v>12916.41</v>
      </c>
      <c r="D36" s="15">
        <v>3050</v>
      </c>
      <c r="E36" s="27">
        <v>2136.46</v>
      </c>
      <c r="F36" s="15"/>
      <c r="G36" s="21">
        <f t="shared" si="0"/>
        <v>18102.87</v>
      </c>
    </row>
    <row r="37" spans="1:7" s="4" customFormat="1" ht="18" customHeight="1">
      <c r="A37" s="20" t="s">
        <v>73</v>
      </c>
      <c r="B37" s="14" t="s">
        <v>74</v>
      </c>
      <c r="C37" s="15">
        <v>18627.45</v>
      </c>
      <c r="D37" s="15">
        <v>3050</v>
      </c>
      <c r="E37" s="27">
        <v>5785.66</v>
      </c>
      <c r="F37" s="15"/>
      <c r="G37" s="21">
        <f t="shared" si="0"/>
        <v>27463.11</v>
      </c>
    </row>
    <row r="38" spans="1:7" s="4" customFormat="1" ht="18" customHeight="1">
      <c r="A38" s="20" t="s">
        <v>75</v>
      </c>
      <c r="B38" s="14" t="s">
        <v>76</v>
      </c>
      <c r="C38" s="15">
        <v>36002.97</v>
      </c>
      <c r="D38" s="15">
        <v>3050</v>
      </c>
      <c r="E38" s="27">
        <v>12483.39</v>
      </c>
      <c r="F38" s="15"/>
      <c r="G38" s="21">
        <f t="shared" si="0"/>
        <v>51536.36</v>
      </c>
    </row>
    <row r="39" spans="1:7" s="4" customFormat="1" ht="18" customHeight="1">
      <c r="A39" s="20" t="s">
        <v>77</v>
      </c>
      <c r="B39" s="14" t="s">
        <v>78</v>
      </c>
      <c r="C39" s="15">
        <v>18627.45</v>
      </c>
      <c r="D39" s="15">
        <v>3050</v>
      </c>
      <c r="E39" s="27">
        <v>6893.57</v>
      </c>
      <c r="F39" s="15"/>
      <c r="G39" s="21">
        <f t="shared" si="0"/>
        <v>28571.02</v>
      </c>
    </row>
    <row r="40" spans="1:7" s="4" customFormat="1" ht="18" customHeight="1">
      <c r="A40" s="20" t="s">
        <v>79</v>
      </c>
      <c r="B40" s="14" t="s">
        <v>80</v>
      </c>
      <c r="C40" s="15">
        <v>15267.64</v>
      </c>
      <c r="D40" s="15">
        <v>3050</v>
      </c>
      <c r="E40" s="27">
        <v>1801.77</v>
      </c>
      <c r="F40" s="15"/>
      <c r="G40" s="21">
        <f t="shared" si="0"/>
        <v>20119.41</v>
      </c>
    </row>
    <row r="41" spans="1:7" s="4" customFormat="1" ht="18" customHeight="1">
      <c r="A41" s="20" t="s">
        <v>81</v>
      </c>
      <c r="B41" s="14" t="s">
        <v>82</v>
      </c>
      <c r="C41" s="15">
        <v>36002.97</v>
      </c>
      <c r="D41" s="15">
        <v>3050</v>
      </c>
      <c r="E41" s="27">
        <v>25337.11</v>
      </c>
      <c r="F41" s="15"/>
      <c r="G41" s="21">
        <f t="shared" si="0"/>
        <v>64390.080000000002</v>
      </c>
    </row>
    <row r="42" spans="1:7" s="4" customFormat="1" ht="18" customHeight="1">
      <c r="A42" s="20" t="s">
        <v>83</v>
      </c>
      <c r="B42" s="14" t="s">
        <v>84</v>
      </c>
      <c r="C42" s="15">
        <v>30394.42</v>
      </c>
      <c r="D42" s="15">
        <v>3050</v>
      </c>
      <c r="E42" s="27">
        <v>15501.63</v>
      </c>
      <c r="F42" s="15"/>
      <c r="G42" s="21">
        <f t="shared" si="0"/>
        <v>48946.049999999996</v>
      </c>
    </row>
    <row r="43" spans="1:7" s="4" customFormat="1" ht="18" customHeight="1">
      <c r="A43" s="20" t="s">
        <v>85</v>
      </c>
      <c r="B43" s="14" t="s">
        <v>86</v>
      </c>
      <c r="C43" s="15">
        <v>18627.45</v>
      </c>
      <c r="D43" s="15">
        <v>3050</v>
      </c>
      <c r="E43" s="27">
        <v>9023.02</v>
      </c>
      <c r="F43" s="15"/>
      <c r="G43" s="21">
        <f t="shared" si="0"/>
        <v>30700.47</v>
      </c>
    </row>
    <row r="44" spans="1:7" s="4" customFormat="1" ht="18" customHeight="1">
      <c r="A44" s="20" t="s">
        <v>87</v>
      </c>
      <c r="B44" s="14" t="s">
        <v>88</v>
      </c>
      <c r="C44" s="15">
        <v>15450.38</v>
      </c>
      <c r="D44" s="15">
        <v>3050</v>
      </c>
      <c r="E44" s="27">
        <v>5041.75</v>
      </c>
      <c r="F44" s="15"/>
      <c r="G44" s="21">
        <f t="shared" si="0"/>
        <v>23542.129999999997</v>
      </c>
    </row>
    <row r="45" spans="1:7" s="4" customFormat="1" ht="18" customHeight="1">
      <c r="A45" s="20" t="s">
        <v>89</v>
      </c>
      <c r="B45" s="14" t="s">
        <v>90</v>
      </c>
      <c r="C45" s="15">
        <v>10825.38</v>
      </c>
      <c r="D45" s="15">
        <v>3050</v>
      </c>
      <c r="E45" s="27">
        <v>1095.6099999999999</v>
      </c>
      <c r="F45" s="15"/>
      <c r="G45" s="21">
        <f t="shared" si="0"/>
        <v>14970.99</v>
      </c>
    </row>
    <row r="46" spans="1:7" s="4" customFormat="1" ht="18" customHeight="1">
      <c r="A46" s="20" t="s">
        <v>91</v>
      </c>
      <c r="B46" s="14" t="s">
        <v>92</v>
      </c>
      <c r="C46" s="15">
        <v>18627.45</v>
      </c>
      <c r="D46" s="15">
        <v>3050</v>
      </c>
      <c r="E46" s="27">
        <v>8933.34</v>
      </c>
      <c r="F46" s="15"/>
      <c r="G46" s="21">
        <f t="shared" si="0"/>
        <v>30610.79</v>
      </c>
    </row>
    <row r="47" spans="1:7" s="4" customFormat="1" ht="18" customHeight="1">
      <c r="A47" s="20" t="s">
        <v>93</v>
      </c>
      <c r="B47" s="14" t="s">
        <v>94</v>
      </c>
      <c r="C47" s="15">
        <v>29792.37</v>
      </c>
      <c r="D47" s="15">
        <v>3050</v>
      </c>
      <c r="E47" s="27">
        <v>11024.73</v>
      </c>
      <c r="F47" s="15"/>
      <c r="G47" s="21">
        <f t="shared" si="0"/>
        <v>43867.099999999991</v>
      </c>
    </row>
    <row r="48" spans="1:7" s="4" customFormat="1" ht="18" customHeight="1">
      <c r="A48" s="20" t="s">
        <v>95</v>
      </c>
      <c r="B48" s="14" t="s">
        <v>96</v>
      </c>
      <c r="C48" s="15">
        <v>15450.38</v>
      </c>
      <c r="D48" s="15">
        <v>3050</v>
      </c>
      <c r="E48" s="27">
        <v>3949.35</v>
      </c>
      <c r="F48" s="15"/>
      <c r="G48" s="21">
        <f t="shared" si="0"/>
        <v>22449.729999999996</v>
      </c>
    </row>
    <row r="49" spans="1:7" s="4" customFormat="1" ht="18" customHeight="1">
      <c r="A49" s="20" t="s">
        <v>97</v>
      </c>
      <c r="B49" s="14" t="s">
        <v>98</v>
      </c>
      <c r="C49" s="15">
        <v>15450.38</v>
      </c>
      <c r="D49" s="15">
        <v>3050</v>
      </c>
      <c r="E49" s="27">
        <v>2704.85</v>
      </c>
      <c r="F49" s="15"/>
      <c r="G49" s="21">
        <f t="shared" si="0"/>
        <v>21205.229999999996</v>
      </c>
    </row>
    <row r="50" spans="1:7" s="4" customFormat="1" ht="18" customHeight="1">
      <c r="A50" s="20" t="s">
        <v>99</v>
      </c>
      <c r="B50" s="14" t="s">
        <v>100</v>
      </c>
      <c r="C50" s="15">
        <v>18627.45</v>
      </c>
      <c r="D50" s="15">
        <v>3050</v>
      </c>
      <c r="E50" s="27">
        <v>5556.71</v>
      </c>
      <c r="F50" s="15"/>
      <c r="G50" s="21">
        <f t="shared" si="0"/>
        <v>27234.16</v>
      </c>
    </row>
    <row r="51" spans="1:7" s="4" customFormat="1" ht="18" customHeight="1">
      <c r="A51" s="20" t="s">
        <v>101</v>
      </c>
      <c r="B51" s="14" t="s">
        <v>102</v>
      </c>
      <c r="C51" s="15">
        <v>36002.97</v>
      </c>
      <c r="D51" s="15">
        <v>3050</v>
      </c>
      <c r="E51" s="27">
        <v>33921.08</v>
      </c>
      <c r="F51" s="15"/>
      <c r="G51" s="21">
        <f t="shared" si="0"/>
        <v>72974.05</v>
      </c>
    </row>
    <row r="52" spans="1:7" s="4" customFormat="1" ht="18" customHeight="1">
      <c r="A52" s="20" t="s">
        <v>103</v>
      </c>
      <c r="B52" s="14" t="s">
        <v>104</v>
      </c>
      <c r="C52" s="15">
        <v>11433.46</v>
      </c>
      <c r="D52" s="15">
        <v>3050</v>
      </c>
      <c r="E52" s="27">
        <v>1812.52</v>
      </c>
      <c r="F52" s="15"/>
      <c r="G52" s="21">
        <f t="shared" si="0"/>
        <v>16295.98</v>
      </c>
    </row>
    <row r="53" spans="1:7" s="4" customFormat="1" ht="18" customHeight="1">
      <c r="A53" s="20" t="s">
        <v>105</v>
      </c>
      <c r="B53" s="14" t="s">
        <v>106</v>
      </c>
      <c r="C53" s="15">
        <v>15267.64</v>
      </c>
      <c r="D53" s="15">
        <v>3050</v>
      </c>
      <c r="E53" s="27">
        <v>2722.78</v>
      </c>
      <c r="F53" s="15"/>
      <c r="G53" s="21">
        <f t="shared" si="0"/>
        <v>21040.42</v>
      </c>
    </row>
    <row r="54" spans="1:7" s="4" customFormat="1" ht="18" customHeight="1">
      <c r="A54" s="20" t="s">
        <v>107</v>
      </c>
      <c r="B54" s="14" t="s">
        <v>108</v>
      </c>
      <c r="C54" s="15">
        <v>11433.46</v>
      </c>
      <c r="D54" s="15">
        <v>3050</v>
      </c>
      <c r="E54" s="27">
        <v>1458.19</v>
      </c>
      <c r="F54" s="15"/>
      <c r="G54" s="21">
        <f t="shared" si="0"/>
        <v>15941.65</v>
      </c>
    </row>
    <row r="55" spans="1:7" s="4" customFormat="1" ht="18" customHeight="1">
      <c r="A55" s="20" t="s">
        <v>109</v>
      </c>
      <c r="B55" s="14" t="s">
        <v>110</v>
      </c>
      <c r="C55" s="15">
        <v>18627.45</v>
      </c>
      <c r="D55" s="15">
        <v>3050</v>
      </c>
      <c r="E55" s="27">
        <v>5442.59</v>
      </c>
      <c r="F55" s="15"/>
      <c r="G55" s="21">
        <f t="shared" si="0"/>
        <v>27120.04</v>
      </c>
    </row>
    <row r="56" spans="1:7" s="4" customFormat="1" ht="18" customHeight="1">
      <c r="A56" s="20" t="s">
        <v>111</v>
      </c>
      <c r="B56" s="14" t="s">
        <v>112</v>
      </c>
      <c r="C56" s="15">
        <v>18627.45</v>
      </c>
      <c r="D56" s="15">
        <v>3050</v>
      </c>
      <c r="E56" s="27">
        <v>6944.82</v>
      </c>
      <c r="F56" s="15"/>
      <c r="G56" s="21">
        <f t="shared" si="0"/>
        <v>28622.27</v>
      </c>
    </row>
    <row r="57" spans="1:7" s="4" customFormat="1" ht="18" customHeight="1">
      <c r="A57" s="20" t="s">
        <v>113</v>
      </c>
      <c r="B57" s="14" t="s">
        <v>114</v>
      </c>
      <c r="C57" s="15">
        <v>14930.37</v>
      </c>
      <c r="D57" s="15">
        <v>3050</v>
      </c>
      <c r="E57" s="27">
        <v>3025.83</v>
      </c>
      <c r="F57" s="15"/>
      <c r="G57" s="21">
        <f t="shared" si="0"/>
        <v>21006.200000000004</v>
      </c>
    </row>
    <row r="58" spans="1:7" s="4" customFormat="1" ht="18" customHeight="1">
      <c r="A58" s="20" t="s">
        <v>115</v>
      </c>
      <c r="B58" s="14" t="s">
        <v>116</v>
      </c>
      <c r="C58" s="15">
        <v>15450.38</v>
      </c>
      <c r="D58" s="15">
        <v>3050</v>
      </c>
      <c r="E58" s="27">
        <v>2670.88</v>
      </c>
      <c r="F58" s="15"/>
      <c r="G58" s="21">
        <f t="shared" si="0"/>
        <v>21171.26</v>
      </c>
    </row>
    <row r="59" spans="1:7" s="4" customFormat="1" ht="18" customHeight="1">
      <c r="A59" s="20" t="s">
        <v>117</v>
      </c>
      <c r="B59" s="14" t="s">
        <v>118</v>
      </c>
      <c r="C59" s="15">
        <v>18627.45</v>
      </c>
      <c r="D59" s="15">
        <v>3050</v>
      </c>
      <c r="E59" s="27">
        <v>7385.64</v>
      </c>
      <c r="F59" s="15"/>
      <c r="G59" s="21">
        <f t="shared" si="0"/>
        <v>29063.09</v>
      </c>
    </row>
    <row r="60" spans="1:7" s="4" customFormat="1" ht="18" customHeight="1">
      <c r="A60" s="20" t="s">
        <v>119</v>
      </c>
      <c r="B60" s="14" t="s">
        <v>120</v>
      </c>
      <c r="C60" s="15">
        <v>18627.45</v>
      </c>
      <c r="D60" s="15">
        <v>3050</v>
      </c>
      <c r="E60" s="27">
        <v>6717.03</v>
      </c>
      <c r="F60" s="15"/>
      <c r="G60" s="21">
        <f t="shared" si="0"/>
        <v>28394.48</v>
      </c>
    </row>
    <row r="61" spans="1:7" s="4" customFormat="1" ht="18" customHeight="1">
      <c r="A61" s="20" t="s">
        <v>121</v>
      </c>
      <c r="B61" s="14" t="s">
        <v>122</v>
      </c>
      <c r="C61" s="15">
        <v>15450.38</v>
      </c>
      <c r="D61" s="15">
        <v>3050</v>
      </c>
      <c r="E61" s="27">
        <v>2013.92</v>
      </c>
      <c r="F61" s="15"/>
      <c r="G61" s="21">
        <f t="shared" si="0"/>
        <v>20514.299999999996</v>
      </c>
    </row>
    <row r="62" spans="1:7" s="4" customFormat="1" ht="18" customHeight="1">
      <c r="A62" s="20" t="s">
        <v>123</v>
      </c>
      <c r="B62" s="14" t="s">
        <v>124</v>
      </c>
      <c r="C62" s="15">
        <v>75787.759999999995</v>
      </c>
      <c r="D62" s="15">
        <v>3050</v>
      </c>
      <c r="E62" s="27">
        <v>123156.38</v>
      </c>
      <c r="F62" s="15"/>
      <c r="G62" s="21">
        <f t="shared" si="0"/>
        <v>201994.14</v>
      </c>
    </row>
    <row r="63" spans="1:7" s="4" customFormat="1" ht="18" customHeight="1">
      <c r="A63" s="20" t="s">
        <v>125</v>
      </c>
      <c r="B63" s="14" t="s">
        <v>126</v>
      </c>
      <c r="C63" s="15">
        <v>18627.45</v>
      </c>
      <c r="D63" s="15">
        <v>3050</v>
      </c>
      <c r="E63" s="27">
        <v>6663.44</v>
      </c>
      <c r="F63" s="15"/>
      <c r="G63" s="21">
        <f t="shared" si="0"/>
        <v>28340.89</v>
      </c>
    </row>
    <row r="64" spans="1:7" s="4" customFormat="1" ht="18" customHeight="1">
      <c r="A64" s="20" t="s">
        <v>127</v>
      </c>
      <c r="B64" s="14" t="s">
        <v>128</v>
      </c>
      <c r="C64" s="15">
        <v>19701.63</v>
      </c>
      <c r="D64" s="15">
        <v>3050</v>
      </c>
      <c r="E64" s="27">
        <v>16663.87</v>
      </c>
      <c r="F64" s="15"/>
      <c r="G64" s="21">
        <f t="shared" si="0"/>
        <v>39415.5</v>
      </c>
    </row>
    <row r="65" spans="1:7" s="4" customFormat="1" ht="18" customHeight="1">
      <c r="A65" s="20" t="s">
        <v>129</v>
      </c>
      <c r="B65" s="14" t="s">
        <v>130</v>
      </c>
      <c r="C65" s="15">
        <v>30394.42</v>
      </c>
      <c r="D65" s="15">
        <v>3050</v>
      </c>
      <c r="E65" s="27">
        <v>9305.76</v>
      </c>
      <c r="F65" s="15"/>
      <c r="G65" s="21">
        <f t="shared" si="0"/>
        <v>42750.18</v>
      </c>
    </row>
    <row r="66" spans="1:7" s="4" customFormat="1" ht="18" customHeight="1">
      <c r="A66" s="20" t="s">
        <v>131</v>
      </c>
      <c r="B66" s="14" t="s">
        <v>132</v>
      </c>
      <c r="C66" s="15">
        <v>15450.38</v>
      </c>
      <c r="D66" s="15">
        <v>3050</v>
      </c>
      <c r="E66" s="27">
        <v>2582.0100000000002</v>
      </c>
      <c r="F66" s="15"/>
      <c r="G66" s="21">
        <f t="shared" si="0"/>
        <v>21082.39</v>
      </c>
    </row>
    <row r="67" spans="1:7" s="4" customFormat="1" ht="18" customHeight="1">
      <c r="A67" s="20" t="s">
        <v>133</v>
      </c>
      <c r="B67" s="14" t="s">
        <v>134</v>
      </c>
      <c r="C67" s="15">
        <v>30394.42</v>
      </c>
      <c r="D67" s="15">
        <v>3050</v>
      </c>
      <c r="E67" s="27">
        <v>18960.259999999998</v>
      </c>
      <c r="F67" s="15"/>
      <c r="G67" s="21">
        <f t="shared" si="0"/>
        <v>52404.679999999993</v>
      </c>
    </row>
    <row r="68" spans="1:7" s="4" customFormat="1" ht="18" customHeight="1">
      <c r="A68" s="20" t="s">
        <v>135</v>
      </c>
      <c r="B68" s="14" t="s">
        <v>136</v>
      </c>
      <c r="C68" s="15">
        <v>9507.4699999999993</v>
      </c>
      <c r="D68" s="15">
        <v>3050</v>
      </c>
      <c r="E68" s="27">
        <v>1719.2</v>
      </c>
      <c r="F68" s="15"/>
      <c r="G68" s="21">
        <f t="shared" si="0"/>
        <v>14276.67</v>
      </c>
    </row>
    <row r="69" spans="1:7" s="4" customFormat="1" ht="18" customHeight="1">
      <c r="A69" s="20" t="s">
        <v>137</v>
      </c>
      <c r="B69" s="14" t="s">
        <v>138</v>
      </c>
      <c r="C69" s="15">
        <v>11433.46</v>
      </c>
      <c r="D69" s="15">
        <v>3050</v>
      </c>
      <c r="E69" s="27">
        <v>943.65</v>
      </c>
      <c r="F69" s="15"/>
      <c r="G69" s="21">
        <f t="shared" si="0"/>
        <v>15427.109999999999</v>
      </c>
    </row>
    <row r="70" spans="1:7" s="4" customFormat="1" ht="18" customHeight="1">
      <c r="A70" s="20" t="s">
        <v>139</v>
      </c>
      <c r="B70" s="14" t="s">
        <v>140</v>
      </c>
      <c r="C70" s="15">
        <v>15450.38</v>
      </c>
      <c r="D70" s="15">
        <v>3050</v>
      </c>
      <c r="E70" s="27">
        <v>4486.3999999999996</v>
      </c>
      <c r="F70" s="15"/>
      <c r="G70" s="21">
        <f t="shared" si="0"/>
        <v>22986.78</v>
      </c>
    </row>
    <row r="71" spans="1:7" s="4" customFormat="1" ht="18" customHeight="1">
      <c r="A71" s="20" t="s">
        <v>141</v>
      </c>
      <c r="B71" s="14" t="s">
        <v>142</v>
      </c>
      <c r="C71" s="15">
        <v>30054.65</v>
      </c>
      <c r="D71" s="15">
        <v>3050</v>
      </c>
      <c r="E71" s="27">
        <v>7549.63</v>
      </c>
      <c r="F71" s="15"/>
      <c r="G71" s="21">
        <f t="shared" ref="G71:G133" si="1">SUM(C71:F71)</f>
        <v>40654.28</v>
      </c>
    </row>
    <row r="72" spans="1:7" s="4" customFormat="1" ht="18" customHeight="1">
      <c r="A72" s="20" t="s">
        <v>143</v>
      </c>
      <c r="B72" s="14" t="s">
        <v>144</v>
      </c>
      <c r="C72" s="15">
        <v>18627.45</v>
      </c>
      <c r="D72" s="15">
        <v>3050</v>
      </c>
      <c r="E72" s="27">
        <v>6627.5</v>
      </c>
      <c r="F72" s="15"/>
      <c r="G72" s="21">
        <f t="shared" si="1"/>
        <v>28304.95</v>
      </c>
    </row>
    <row r="73" spans="1:7" s="4" customFormat="1" ht="18" customHeight="1">
      <c r="A73" s="20" t="s">
        <v>145</v>
      </c>
      <c r="B73" s="14" t="s">
        <v>146</v>
      </c>
      <c r="C73" s="15">
        <v>18627.45</v>
      </c>
      <c r="D73" s="15">
        <v>3050</v>
      </c>
      <c r="E73" s="27">
        <v>10775.55</v>
      </c>
      <c r="F73" s="15"/>
      <c r="G73" s="21">
        <f t="shared" si="1"/>
        <v>32453</v>
      </c>
    </row>
    <row r="74" spans="1:7" s="4" customFormat="1" ht="18" customHeight="1">
      <c r="A74" s="20" t="s">
        <v>147</v>
      </c>
      <c r="B74" s="14" t="s">
        <v>148</v>
      </c>
      <c r="C74" s="15">
        <v>30394.42</v>
      </c>
      <c r="D74" s="15">
        <v>3050</v>
      </c>
      <c r="E74" s="27">
        <v>12474.53</v>
      </c>
      <c r="F74" s="15"/>
      <c r="G74" s="21">
        <f t="shared" si="1"/>
        <v>45918.95</v>
      </c>
    </row>
    <row r="75" spans="1:7" s="4" customFormat="1" ht="18" customHeight="1">
      <c r="A75" s="20" t="s">
        <v>149</v>
      </c>
      <c r="B75" s="14" t="s">
        <v>150</v>
      </c>
      <c r="C75" s="15">
        <v>18627.45</v>
      </c>
      <c r="D75" s="15">
        <v>3050</v>
      </c>
      <c r="E75" s="27">
        <v>12284.24</v>
      </c>
      <c r="F75" s="15"/>
      <c r="G75" s="21">
        <f t="shared" si="1"/>
        <v>33961.69</v>
      </c>
    </row>
    <row r="76" spans="1:7" s="4" customFormat="1" ht="18" customHeight="1">
      <c r="A76" s="20" t="s">
        <v>151</v>
      </c>
      <c r="B76" s="14" t="s">
        <v>152</v>
      </c>
      <c r="C76" s="15">
        <v>15450.38</v>
      </c>
      <c r="D76" s="15">
        <v>3050</v>
      </c>
      <c r="E76" s="27">
        <v>4871.3100000000004</v>
      </c>
      <c r="F76" s="15"/>
      <c r="G76" s="21">
        <f t="shared" si="1"/>
        <v>23371.69</v>
      </c>
    </row>
    <row r="77" spans="1:7" s="4" customFormat="1" ht="18" customHeight="1">
      <c r="A77" s="20" t="s">
        <v>153</v>
      </c>
      <c r="B77" s="14" t="s">
        <v>154</v>
      </c>
      <c r="C77" s="15">
        <v>18226.09</v>
      </c>
      <c r="D77" s="15">
        <v>3050</v>
      </c>
      <c r="E77" s="27">
        <v>8116.38</v>
      </c>
      <c r="F77" s="15"/>
      <c r="G77" s="21">
        <f t="shared" si="1"/>
        <v>29392.47</v>
      </c>
    </row>
    <row r="78" spans="1:7" s="4" customFormat="1" ht="18" customHeight="1">
      <c r="A78" s="20" t="s">
        <v>155</v>
      </c>
      <c r="B78" s="14" t="s">
        <v>156</v>
      </c>
      <c r="C78" s="15">
        <v>18627.45</v>
      </c>
      <c r="D78" s="15">
        <v>3050</v>
      </c>
      <c r="E78" s="27">
        <v>4864.8599999999997</v>
      </c>
      <c r="F78" s="15"/>
      <c r="G78" s="21">
        <f t="shared" si="1"/>
        <v>26542.31</v>
      </c>
    </row>
    <row r="79" spans="1:7" s="4" customFormat="1" ht="18" customHeight="1">
      <c r="A79" s="20" t="s">
        <v>157</v>
      </c>
      <c r="B79" s="14" t="s">
        <v>158</v>
      </c>
      <c r="C79" s="15">
        <v>36002.97</v>
      </c>
      <c r="D79" s="15">
        <v>3050</v>
      </c>
      <c r="E79" s="27">
        <v>43155.839999999997</v>
      </c>
      <c r="F79" s="15"/>
      <c r="G79" s="21">
        <f t="shared" si="1"/>
        <v>82208.81</v>
      </c>
    </row>
    <row r="80" spans="1:7" s="4" customFormat="1" ht="18" customHeight="1">
      <c r="A80" s="20" t="s">
        <v>159</v>
      </c>
      <c r="B80" s="14" t="s">
        <v>160</v>
      </c>
      <c r="C80" s="15">
        <v>18522.330000000002</v>
      </c>
      <c r="D80" s="15">
        <v>3050</v>
      </c>
      <c r="E80" s="27">
        <v>10912.38</v>
      </c>
      <c r="F80" s="15"/>
      <c r="G80" s="21">
        <f t="shared" si="1"/>
        <v>32484.71</v>
      </c>
    </row>
    <row r="81" spans="1:7" s="4" customFormat="1" ht="18" customHeight="1">
      <c r="A81" s="20" t="s">
        <v>161</v>
      </c>
      <c r="B81" s="14" t="s">
        <v>162</v>
      </c>
      <c r="C81" s="15">
        <v>11433.46</v>
      </c>
      <c r="D81" s="15">
        <v>3050</v>
      </c>
      <c r="E81" s="27">
        <v>1972.94</v>
      </c>
      <c r="F81" s="15"/>
      <c r="G81" s="21">
        <f t="shared" si="1"/>
        <v>16456.399999999998</v>
      </c>
    </row>
    <row r="82" spans="1:7" s="4" customFormat="1" ht="18" customHeight="1">
      <c r="A82" s="20" t="s">
        <v>163</v>
      </c>
      <c r="B82" s="14" t="s">
        <v>164</v>
      </c>
      <c r="C82" s="15">
        <v>18627.45</v>
      </c>
      <c r="D82" s="15">
        <v>3050</v>
      </c>
      <c r="E82" s="27">
        <v>8555.1</v>
      </c>
      <c r="F82" s="15"/>
      <c r="G82" s="21">
        <f t="shared" si="1"/>
        <v>30232.550000000003</v>
      </c>
    </row>
    <row r="83" spans="1:7" s="4" customFormat="1" ht="18" customHeight="1">
      <c r="A83" s="20" t="s">
        <v>165</v>
      </c>
      <c r="B83" s="14" t="s">
        <v>166</v>
      </c>
      <c r="C83" s="15">
        <v>18627.45</v>
      </c>
      <c r="D83" s="15">
        <v>3050</v>
      </c>
      <c r="E83" s="27">
        <v>6723.32</v>
      </c>
      <c r="F83" s="15"/>
      <c r="G83" s="21">
        <f t="shared" si="1"/>
        <v>28400.77</v>
      </c>
    </row>
    <row r="84" spans="1:7" s="4" customFormat="1" ht="18" customHeight="1">
      <c r="A84" s="20" t="s">
        <v>167</v>
      </c>
      <c r="B84" s="14" t="s">
        <v>168</v>
      </c>
      <c r="C84" s="15">
        <v>15450.38</v>
      </c>
      <c r="D84" s="15">
        <v>3050</v>
      </c>
      <c r="E84" s="27">
        <v>2910.68</v>
      </c>
      <c r="F84" s="15"/>
      <c r="G84" s="21">
        <f t="shared" si="1"/>
        <v>21411.059999999998</v>
      </c>
    </row>
    <row r="85" spans="1:7" s="4" customFormat="1" ht="18" customHeight="1">
      <c r="A85" s="20" t="s">
        <v>169</v>
      </c>
      <c r="B85" s="14" t="s">
        <v>170</v>
      </c>
      <c r="C85" s="15">
        <v>36002.97</v>
      </c>
      <c r="D85" s="15">
        <v>3050</v>
      </c>
      <c r="E85" s="27">
        <v>21080.080000000002</v>
      </c>
      <c r="F85" s="15"/>
      <c r="G85" s="21">
        <f t="shared" si="1"/>
        <v>60133.05</v>
      </c>
    </row>
    <row r="86" spans="1:7" s="4" customFormat="1" ht="18" customHeight="1">
      <c r="A86" s="20" t="s">
        <v>171</v>
      </c>
      <c r="B86" s="14" t="s">
        <v>172</v>
      </c>
      <c r="C86" s="15">
        <v>18627.45</v>
      </c>
      <c r="D86" s="15">
        <v>3050</v>
      </c>
      <c r="E86" s="27">
        <v>6223.39</v>
      </c>
      <c r="F86" s="15"/>
      <c r="G86" s="21">
        <f t="shared" si="1"/>
        <v>27900.84</v>
      </c>
    </row>
    <row r="87" spans="1:7" s="4" customFormat="1" ht="18" customHeight="1">
      <c r="A87" s="20" t="s">
        <v>173</v>
      </c>
      <c r="B87" s="14" t="s">
        <v>174</v>
      </c>
      <c r="C87" s="15">
        <v>12332.22</v>
      </c>
      <c r="D87" s="15">
        <v>3050</v>
      </c>
      <c r="E87" s="27">
        <v>2096.09</v>
      </c>
      <c r="F87" s="15"/>
      <c r="G87" s="21">
        <f t="shared" si="1"/>
        <v>17478.309999999998</v>
      </c>
    </row>
    <row r="88" spans="1:7" s="4" customFormat="1" ht="18" customHeight="1">
      <c r="A88" s="20" t="s">
        <v>175</v>
      </c>
      <c r="B88" s="14" t="s">
        <v>176</v>
      </c>
      <c r="C88" s="15">
        <v>29792.37</v>
      </c>
      <c r="D88" s="15">
        <v>3050</v>
      </c>
      <c r="E88" s="27">
        <v>19791.03</v>
      </c>
      <c r="F88" s="15"/>
      <c r="G88" s="21">
        <f t="shared" si="1"/>
        <v>52633.399999999994</v>
      </c>
    </row>
    <row r="89" spans="1:7" s="4" customFormat="1" ht="18" customHeight="1">
      <c r="A89" s="20" t="s">
        <v>177</v>
      </c>
      <c r="B89" s="14" t="s">
        <v>178</v>
      </c>
      <c r="C89" s="15">
        <v>18627.45</v>
      </c>
      <c r="D89" s="15">
        <v>3050</v>
      </c>
      <c r="E89" s="27">
        <v>5772.21</v>
      </c>
      <c r="F89" s="15"/>
      <c r="G89" s="21">
        <f t="shared" si="1"/>
        <v>27449.66</v>
      </c>
    </row>
    <row r="90" spans="1:7" s="4" customFormat="1" ht="18" customHeight="1">
      <c r="A90" s="20" t="s">
        <v>179</v>
      </c>
      <c r="B90" s="14" t="s">
        <v>180</v>
      </c>
      <c r="C90" s="15">
        <v>11433.46</v>
      </c>
      <c r="D90" s="15">
        <v>3050</v>
      </c>
      <c r="E90" s="27">
        <v>988.66</v>
      </c>
      <c r="F90" s="15"/>
      <c r="G90" s="21">
        <f t="shared" si="1"/>
        <v>15472.119999999999</v>
      </c>
    </row>
    <row r="91" spans="1:7" s="4" customFormat="1" ht="18" customHeight="1">
      <c r="A91" s="20" t="s">
        <v>181</v>
      </c>
      <c r="B91" s="14" t="s">
        <v>182</v>
      </c>
      <c r="C91" s="15">
        <v>112776.17</v>
      </c>
      <c r="D91" s="15">
        <v>3050</v>
      </c>
      <c r="E91" s="27">
        <v>281780.93</v>
      </c>
      <c r="F91" s="15"/>
      <c r="G91" s="21">
        <f t="shared" si="1"/>
        <v>397607.1</v>
      </c>
    </row>
    <row r="92" spans="1:7" s="4" customFormat="1" ht="18" customHeight="1">
      <c r="A92" s="20" t="s">
        <v>183</v>
      </c>
      <c r="B92" s="14" t="s">
        <v>184</v>
      </c>
      <c r="C92" s="15">
        <v>11433.46</v>
      </c>
      <c r="D92" s="15">
        <v>3050</v>
      </c>
      <c r="E92" s="27">
        <v>1224.83</v>
      </c>
      <c r="F92" s="15"/>
      <c r="G92" s="21">
        <f t="shared" si="1"/>
        <v>15708.289999999999</v>
      </c>
    </row>
    <row r="93" spans="1:7" s="4" customFormat="1" ht="18" customHeight="1">
      <c r="A93" s="20" t="s">
        <v>185</v>
      </c>
      <c r="B93" s="14" t="s">
        <v>186</v>
      </c>
      <c r="C93" s="15">
        <v>36002.97</v>
      </c>
      <c r="D93" s="15">
        <v>3050</v>
      </c>
      <c r="E93" s="27">
        <v>24636.84</v>
      </c>
      <c r="F93" s="15"/>
      <c r="G93" s="21">
        <f t="shared" si="1"/>
        <v>63689.81</v>
      </c>
    </row>
    <row r="94" spans="1:7" s="4" customFormat="1" ht="18" customHeight="1">
      <c r="A94" s="20" t="s">
        <v>187</v>
      </c>
      <c r="B94" s="14" t="s">
        <v>188</v>
      </c>
      <c r="C94" s="15">
        <v>30394.42</v>
      </c>
      <c r="D94" s="15">
        <v>3050</v>
      </c>
      <c r="E94" s="27">
        <v>10288.85</v>
      </c>
      <c r="F94" s="15"/>
      <c r="G94" s="21">
        <f t="shared" si="1"/>
        <v>43733.27</v>
      </c>
    </row>
    <row r="95" spans="1:7" s="4" customFormat="1" ht="18" customHeight="1">
      <c r="A95" s="20" t="s">
        <v>189</v>
      </c>
      <c r="B95" s="14" t="s">
        <v>190</v>
      </c>
      <c r="C95" s="15">
        <v>31681.16</v>
      </c>
      <c r="D95" s="15">
        <v>3050</v>
      </c>
      <c r="E95" s="27">
        <v>42625.47</v>
      </c>
      <c r="F95" s="15"/>
      <c r="G95" s="21">
        <f t="shared" si="1"/>
        <v>77356.63</v>
      </c>
    </row>
    <row r="96" spans="1:7" s="4" customFormat="1" ht="18" customHeight="1">
      <c r="A96" s="20" t="s">
        <v>191</v>
      </c>
      <c r="B96" s="14" t="s">
        <v>192</v>
      </c>
      <c r="C96" s="15">
        <v>18627.45</v>
      </c>
      <c r="D96" s="15">
        <v>3050</v>
      </c>
      <c r="E96" s="27">
        <v>6403.6</v>
      </c>
      <c r="F96" s="15"/>
      <c r="G96" s="21">
        <f t="shared" si="1"/>
        <v>28081.050000000003</v>
      </c>
    </row>
    <row r="97" spans="1:7" s="4" customFormat="1" ht="18" customHeight="1">
      <c r="A97" s="20" t="s">
        <v>193</v>
      </c>
      <c r="B97" s="14" t="s">
        <v>194</v>
      </c>
      <c r="C97" s="15">
        <v>30394.42</v>
      </c>
      <c r="D97" s="15">
        <v>3050</v>
      </c>
      <c r="E97" s="27">
        <v>12305.37</v>
      </c>
      <c r="F97" s="15"/>
      <c r="G97" s="21">
        <f t="shared" si="1"/>
        <v>45749.79</v>
      </c>
    </row>
    <row r="98" spans="1:7" s="4" customFormat="1" ht="18" customHeight="1">
      <c r="A98" s="20" t="s">
        <v>195</v>
      </c>
      <c r="B98" s="14" t="s">
        <v>196</v>
      </c>
      <c r="C98" s="15">
        <v>18627.45</v>
      </c>
      <c r="D98" s="15">
        <v>3050</v>
      </c>
      <c r="E98" s="27">
        <v>7104.54</v>
      </c>
      <c r="F98" s="15"/>
      <c r="G98" s="21">
        <f t="shared" si="1"/>
        <v>28781.99</v>
      </c>
    </row>
    <row r="99" spans="1:7" s="4" customFormat="1" ht="18" customHeight="1">
      <c r="A99" s="20" t="s">
        <v>197</v>
      </c>
      <c r="B99" s="14" t="s">
        <v>198</v>
      </c>
      <c r="C99" s="15">
        <v>31577.39</v>
      </c>
      <c r="D99" s="15">
        <v>3050</v>
      </c>
      <c r="E99" s="27">
        <v>26257.72</v>
      </c>
      <c r="F99" s="15"/>
      <c r="G99" s="21">
        <f t="shared" si="1"/>
        <v>60885.11</v>
      </c>
    </row>
    <row r="100" spans="1:7" s="4" customFormat="1" ht="18" customHeight="1">
      <c r="A100" s="20" t="s">
        <v>199</v>
      </c>
      <c r="B100" s="14" t="s">
        <v>200</v>
      </c>
      <c r="C100" s="15">
        <v>18627.45</v>
      </c>
      <c r="D100" s="15">
        <v>3050</v>
      </c>
      <c r="E100" s="27">
        <v>7219.05</v>
      </c>
      <c r="F100" s="15"/>
      <c r="G100" s="21">
        <f t="shared" si="1"/>
        <v>28896.5</v>
      </c>
    </row>
    <row r="101" spans="1:7" s="4" customFormat="1" ht="18" customHeight="1">
      <c r="A101" s="20" t="s">
        <v>201</v>
      </c>
      <c r="B101" s="14" t="s">
        <v>202</v>
      </c>
      <c r="C101" s="15">
        <v>15450.38</v>
      </c>
      <c r="D101" s="15">
        <v>3050</v>
      </c>
      <c r="E101" s="27">
        <v>2649.44</v>
      </c>
      <c r="F101" s="15"/>
      <c r="G101" s="21">
        <f t="shared" si="1"/>
        <v>21149.819999999996</v>
      </c>
    </row>
    <row r="102" spans="1:7" s="4" customFormat="1" ht="18" customHeight="1">
      <c r="A102" s="20" t="s">
        <v>203</v>
      </c>
      <c r="B102" s="14" t="s">
        <v>204</v>
      </c>
      <c r="C102" s="15">
        <v>18627.45</v>
      </c>
      <c r="D102" s="15">
        <v>3050</v>
      </c>
      <c r="E102" s="27">
        <v>4925.8</v>
      </c>
      <c r="F102" s="15"/>
      <c r="G102" s="21">
        <f t="shared" si="1"/>
        <v>26603.25</v>
      </c>
    </row>
    <row r="103" spans="1:7" s="4" customFormat="1" ht="18" customHeight="1">
      <c r="A103" s="20" t="s">
        <v>205</v>
      </c>
      <c r="B103" s="14" t="s">
        <v>206</v>
      </c>
      <c r="C103" s="15">
        <v>18627.45</v>
      </c>
      <c r="D103" s="15">
        <v>3050</v>
      </c>
      <c r="E103" s="27">
        <v>8762.35</v>
      </c>
      <c r="F103" s="15"/>
      <c r="G103" s="21">
        <f t="shared" si="1"/>
        <v>30439.800000000003</v>
      </c>
    </row>
    <row r="104" spans="1:7" s="4" customFormat="1" ht="18" customHeight="1">
      <c r="A104" s="20" t="s">
        <v>207</v>
      </c>
      <c r="B104" s="14" t="s">
        <v>208</v>
      </c>
      <c r="C104" s="15">
        <v>18594.64</v>
      </c>
      <c r="D104" s="15">
        <v>3050</v>
      </c>
      <c r="E104" s="27">
        <v>6508.18</v>
      </c>
      <c r="F104" s="15"/>
      <c r="G104" s="21">
        <f t="shared" si="1"/>
        <v>28152.82</v>
      </c>
    </row>
    <row r="105" spans="1:7" s="4" customFormat="1" ht="18" customHeight="1">
      <c r="A105" s="20" t="s">
        <v>209</v>
      </c>
      <c r="B105" s="14" t="s">
        <v>210</v>
      </c>
      <c r="C105" s="15">
        <v>30394.42</v>
      </c>
      <c r="D105" s="15">
        <v>3050</v>
      </c>
      <c r="E105" s="27">
        <v>10708.25</v>
      </c>
      <c r="F105" s="15"/>
      <c r="G105" s="21">
        <f t="shared" si="1"/>
        <v>44152.67</v>
      </c>
    </row>
    <row r="106" spans="1:7" s="4" customFormat="1" ht="18" customHeight="1">
      <c r="A106" s="20" t="s">
        <v>211</v>
      </c>
      <c r="B106" s="14" t="s">
        <v>212</v>
      </c>
      <c r="C106" s="15">
        <v>15450.38</v>
      </c>
      <c r="D106" s="15">
        <v>3050</v>
      </c>
      <c r="E106" s="27">
        <v>3391.81</v>
      </c>
      <c r="F106" s="15"/>
      <c r="G106" s="21">
        <f t="shared" si="1"/>
        <v>21892.19</v>
      </c>
    </row>
    <row r="107" spans="1:7" s="4" customFormat="1" ht="18" customHeight="1">
      <c r="A107" s="20" t="s">
        <v>213</v>
      </c>
      <c r="B107" s="14" t="s">
        <v>214</v>
      </c>
      <c r="C107" s="15">
        <v>18627.45</v>
      </c>
      <c r="D107" s="15">
        <v>3050</v>
      </c>
      <c r="E107" s="27">
        <v>10235.84</v>
      </c>
      <c r="F107" s="15"/>
      <c r="G107" s="21">
        <f t="shared" si="1"/>
        <v>31913.29</v>
      </c>
    </row>
    <row r="108" spans="1:7" s="4" customFormat="1" ht="18" customHeight="1">
      <c r="A108" s="20" t="s">
        <v>215</v>
      </c>
      <c r="B108" s="14" t="s">
        <v>216</v>
      </c>
      <c r="C108" s="15">
        <v>12850.32</v>
      </c>
      <c r="D108" s="15">
        <v>3050</v>
      </c>
      <c r="E108" s="27">
        <v>2422.25</v>
      </c>
      <c r="F108" s="15"/>
      <c r="G108" s="21">
        <f t="shared" si="1"/>
        <v>18322.57</v>
      </c>
    </row>
    <row r="109" spans="1:7" s="4" customFormat="1" ht="18" customHeight="1">
      <c r="A109" s="20" t="s">
        <v>217</v>
      </c>
      <c r="B109" s="14" t="s">
        <v>218</v>
      </c>
      <c r="C109" s="15">
        <v>15450.38</v>
      </c>
      <c r="D109" s="15">
        <v>3050</v>
      </c>
      <c r="E109" s="27">
        <v>2739.05</v>
      </c>
      <c r="F109" s="15"/>
      <c r="G109" s="21">
        <f t="shared" si="1"/>
        <v>21239.429999999997</v>
      </c>
    </row>
    <row r="110" spans="1:7" s="4" customFormat="1" ht="18" customHeight="1">
      <c r="A110" s="20" t="s">
        <v>219</v>
      </c>
      <c r="B110" s="14" t="s">
        <v>220</v>
      </c>
      <c r="C110" s="15">
        <v>30394.42</v>
      </c>
      <c r="D110" s="15">
        <v>3050</v>
      </c>
      <c r="E110" s="27">
        <v>32785.14</v>
      </c>
      <c r="F110" s="15"/>
      <c r="G110" s="21">
        <f t="shared" si="1"/>
        <v>66229.56</v>
      </c>
    </row>
    <row r="111" spans="1:7" s="4" customFormat="1" ht="18" customHeight="1">
      <c r="A111" s="20" t="s">
        <v>221</v>
      </c>
      <c r="B111" s="14" t="s">
        <v>222</v>
      </c>
      <c r="C111" s="15">
        <v>18627.45</v>
      </c>
      <c r="D111" s="15">
        <v>3050</v>
      </c>
      <c r="E111" s="27">
        <v>5753.49</v>
      </c>
      <c r="F111" s="15"/>
      <c r="G111" s="21">
        <f t="shared" si="1"/>
        <v>27430.940000000002</v>
      </c>
    </row>
    <row r="112" spans="1:7" s="4" customFormat="1" ht="18" customHeight="1">
      <c r="A112" s="20" t="s">
        <v>223</v>
      </c>
      <c r="B112" s="14" t="s">
        <v>224</v>
      </c>
      <c r="C112" s="15">
        <v>18627.45</v>
      </c>
      <c r="D112" s="15">
        <v>3050</v>
      </c>
      <c r="E112" s="27">
        <v>9519.5499999999993</v>
      </c>
      <c r="F112" s="15"/>
      <c r="G112" s="21">
        <f t="shared" si="1"/>
        <v>31197</v>
      </c>
    </row>
    <row r="113" spans="1:7" s="4" customFormat="1" ht="18" customHeight="1">
      <c r="A113" s="20" t="s">
        <v>225</v>
      </c>
      <c r="B113" s="14" t="s">
        <v>226</v>
      </c>
      <c r="C113" s="15">
        <v>30394.42</v>
      </c>
      <c r="D113" s="15">
        <v>3050</v>
      </c>
      <c r="E113" s="27">
        <v>13862.86</v>
      </c>
      <c r="F113" s="15"/>
      <c r="G113" s="21">
        <f t="shared" si="1"/>
        <v>47307.28</v>
      </c>
    </row>
    <row r="114" spans="1:7" s="4" customFormat="1" ht="18" customHeight="1">
      <c r="A114" s="20" t="s">
        <v>227</v>
      </c>
      <c r="B114" s="14" t="s">
        <v>228</v>
      </c>
      <c r="C114" s="15">
        <v>18627.45</v>
      </c>
      <c r="D114" s="15">
        <v>3050</v>
      </c>
      <c r="E114" s="27">
        <v>5274.97</v>
      </c>
      <c r="F114" s="15"/>
      <c r="G114" s="21">
        <f t="shared" si="1"/>
        <v>26952.420000000002</v>
      </c>
    </row>
    <row r="115" spans="1:7" s="4" customFormat="1" ht="18" customHeight="1">
      <c r="A115" s="20" t="s">
        <v>229</v>
      </c>
      <c r="B115" s="14" t="s">
        <v>230</v>
      </c>
      <c r="C115" s="15">
        <v>30394.42</v>
      </c>
      <c r="D115" s="15">
        <v>3050</v>
      </c>
      <c r="E115" s="27">
        <v>7696.37</v>
      </c>
      <c r="F115" s="15"/>
      <c r="G115" s="21">
        <f t="shared" si="1"/>
        <v>41140.79</v>
      </c>
    </row>
    <row r="116" spans="1:7" s="4" customFormat="1" ht="18" customHeight="1">
      <c r="A116" s="20" t="s">
        <v>231</v>
      </c>
      <c r="B116" s="14" t="s">
        <v>232</v>
      </c>
      <c r="C116" s="15">
        <v>18420.77</v>
      </c>
      <c r="D116" s="15">
        <v>3050</v>
      </c>
      <c r="E116" s="27">
        <v>5459.77</v>
      </c>
      <c r="F116" s="15"/>
      <c r="G116" s="21">
        <f t="shared" si="1"/>
        <v>26930.54</v>
      </c>
    </row>
    <row r="117" spans="1:7" s="4" customFormat="1" ht="18" customHeight="1">
      <c r="A117" s="20" t="s">
        <v>233</v>
      </c>
      <c r="B117" s="14" t="s">
        <v>234</v>
      </c>
      <c r="C117" s="15">
        <v>30394.42</v>
      </c>
      <c r="D117" s="15">
        <v>3050</v>
      </c>
      <c r="E117" s="27">
        <v>21048.26</v>
      </c>
      <c r="F117" s="15"/>
      <c r="G117" s="21">
        <f t="shared" si="1"/>
        <v>54492.679999999993</v>
      </c>
    </row>
    <row r="118" spans="1:7" s="4" customFormat="1" ht="18" customHeight="1">
      <c r="A118" s="20" t="s">
        <v>235</v>
      </c>
      <c r="B118" s="14" t="s">
        <v>236</v>
      </c>
      <c r="C118" s="15">
        <v>18627.45</v>
      </c>
      <c r="D118" s="15">
        <v>3050</v>
      </c>
      <c r="E118" s="27">
        <v>8195.5</v>
      </c>
      <c r="F118" s="15"/>
      <c r="G118" s="21">
        <f t="shared" si="1"/>
        <v>29872.95</v>
      </c>
    </row>
    <row r="119" spans="1:7" s="4" customFormat="1" ht="18" customHeight="1">
      <c r="A119" s="20" t="s">
        <v>237</v>
      </c>
      <c r="B119" s="14" t="s">
        <v>238</v>
      </c>
      <c r="C119" s="15">
        <v>15450.38</v>
      </c>
      <c r="D119" s="15">
        <v>3050</v>
      </c>
      <c r="E119" s="27">
        <v>4468.3900000000003</v>
      </c>
      <c r="F119" s="15"/>
      <c r="G119" s="21">
        <f t="shared" si="1"/>
        <v>22968.769999999997</v>
      </c>
    </row>
    <row r="120" spans="1:7" s="4" customFormat="1" ht="18" customHeight="1">
      <c r="A120" s="20" t="s">
        <v>239</v>
      </c>
      <c r="B120" s="14" t="s">
        <v>240</v>
      </c>
      <c r="C120" s="15">
        <v>25887.13</v>
      </c>
      <c r="D120" s="15">
        <v>3050</v>
      </c>
      <c r="E120" s="27">
        <v>14492.94</v>
      </c>
      <c r="F120" s="15"/>
      <c r="G120" s="21">
        <f t="shared" si="1"/>
        <v>43430.07</v>
      </c>
    </row>
    <row r="121" spans="1:7" s="4" customFormat="1" ht="18" customHeight="1">
      <c r="A121" s="20" t="s">
        <v>241</v>
      </c>
      <c r="B121" s="14" t="s">
        <v>242</v>
      </c>
      <c r="C121" s="15">
        <v>15450.38</v>
      </c>
      <c r="D121" s="15">
        <v>3050</v>
      </c>
      <c r="E121" s="27">
        <v>3055.41</v>
      </c>
      <c r="F121" s="15"/>
      <c r="G121" s="21">
        <f t="shared" si="1"/>
        <v>21555.789999999997</v>
      </c>
    </row>
    <row r="122" spans="1:7" s="4" customFormat="1" ht="18" customHeight="1">
      <c r="A122" s="20" t="s">
        <v>243</v>
      </c>
      <c r="B122" s="14" t="s">
        <v>244</v>
      </c>
      <c r="C122" s="15">
        <v>18627.45</v>
      </c>
      <c r="D122" s="15">
        <v>3050</v>
      </c>
      <c r="E122" s="27">
        <v>8185.32</v>
      </c>
      <c r="F122" s="15"/>
      <c r="G122" s="21">
        <f t="shared" si="1"/>
        <v>29862.77</v>
      </c>
    </row>
    <row r="123" spans="1:7" s="4" customFormat="1" ht="18" customHeight="1">
      <c r="A123" s="20" t="s">
        <v>245</v>
      </c>
      <c r="B123" s="14" t="s">
        <v>246</v>
      </c>
      <c r="C123" s="15">
        <v>18426.099999999999</v>
      </c>
      <c r="D123" s="15">
        <v>3050</v>
      </c>
      <c r="E123" s="27">
        <v>4389.3599999999997</v>
      </c>
      <c r="F123" s="15"/>
      <c r="G123" s="21">
        <f t="shared" si="1"/>
        <v>25865.46</v>
      </c>
    </row>
    <row r="124" spans="1:7" s="4" customFormat="1" ht="18" customHeight="1">
      <c r="A124" s="20" t="s">
        <v>247</v>
      </c>
      <c r="B124" s="14" t="s">
        <v>248</v>
      </c>
      <c r="C124" s="15">
        <v>15450.38</v>
      </c>
      <c r="D124" s="15">
        <v>3050</v>
      </c>
      <c r="E124" s="27">
        <v>3176.5</v>
      </c>
      <c r="F124" s="15"/>
      <c r="G124" s="21">
        <f t="shared" si="1"/>
        <v>21676.879999999997</v>
      </c>
    </row>
    <row r="125" spans="1:7" s="4" customFormat="1" ht="18" customHeight="1">
      <c r="A125" s="20" t="s">
        <v>249</v>
      </c>
      <c r="B125" s="14" t="s">
        <v>250</v>
      </c>
      <c r="C125" s="15">
        <v>30394.42</v>
      </c>
      <c r="D125" s="15">
        <v>3050</v>
      </c>
      <c r="E125" s="27">
        <v>5296.9</v>
      </c>
      <c r="F125" s="15"/>
      <c r="G125" s="21">
        <f t="shared" si="1"/>
        <v>38741.32</v>
      </c>
    </row>
    <row r="126" spans="1:7" s="4" customFormat="1" ht="18" customHeight="1">
      <c r="A126" s="20" t="s">
        <v>251</v>
      </c>
      <c r="B126" s="14" t="s">
        <v>252</v>
      </c>
      <c r="C126" s="15">
        <v>30394.42</v>
      </c>
      <c r="D126" s="15">
        <v>3050</v>
      </c>
      <c r="E126" s="27">
        <v>13155.3</v>
      </c>
      <c r="F126" s="15"/>
      <c r="G126" s="21">
        <f t="shared" si="1"/>
        <v>46599.72</v>
      </c>
    </row>
    <row r="127" spans="1:7" s="4" customFormat="1" ht="18" customHeight="1">
      <c r="A127" s="20" t="s">
        <v>253</v>
      </c>
      <c r="B127" s="14" t="s">
        <v>254</v>
      </c>
      <c r="C127" s="15">
        <v>18627.45</v>
      </c>
      <c r="D127" s="15">
        <v>3050</v>
      </c>
      <c r="E127" s="27">
        <v>5775.48</v>
      </c>
      <c r="F127" s="15"/>
      <c r="G127" s="21">
        <f t="shared" si="1"/>
        <v>27452.93</v>
      </c>
    </row>
    <row r="128" spans="1:7" s="4" customFormat="1" ht="18" customHeight="1">
      <c r="A128" s="20" t="s">
        <v>255</v>
      </c>
      <c r="B128" s="14" t="s">
        <v>256</v>
      </c>
      <c r="C128" s="15">
        <v>29792.37</v>
      </c>
      <c r="D128" s="15">
        <v>3050</v>
      </c>
      <c r="E128" s="27">
        <v>13424.62</v>
      </c>
      <c r="F128" s="15"/>
      <c r="G128" s="21">
        <f t="shared" si="1"/>
        <v>46266.99</v>
      </c>
    </row>
    <row r="129" spans="1:7" s="4" customFormat="1" ht="18" customHeight="1">
      <c r="A129" s="20" t="s">
        <v>257</v>
      </c>
      <c r="B129" s="14" t="s">
        <v>258</v>
      </c>
      <c r="C129" s="15">
        <v>18627.45</v>
      </c>
      <c r="D129" s="15">
        <v>3050</v>
      </c>
      <c r="E129" s="27">
        <v>4973.74</v>
      </c>
      <c r="F129" s="15"/>
      <c r="G129" s="21">
        <f t="shared" si="1"/>
        <v>26651.190000000002</v>
      </c>
    </row>
    <row r="130" spans="1:7" s="4" customFormat="1" ht="18" customHeight="1">
      <c r="A130" s="20" t="s">
        <v>259</v>
      </c>
      <c r="B130" s="14" t="s">
        <v>260</v>
      </c>
      <c r="C130" s="15">
        <v>30394.42</v>
      </c>
      <c r="D130" s="15">
        <v>3050</v>
      </c>
      <c r="E130" s="27">
        <v>13240.82</v>
      </c>
      <c r="F130" s="15"/>
      <c r="G130" s="21">
        <f t="shared" si="1"/>
        <v>46685.24</v>
      </c>
    </row>
    <row r="131" spans="1:7" s="4" customFormat="1" ht="18" customHeight="1">
      <c r="A131" s="20" t="s">
        <v>261</v>
      </c>
      <c r="B131" s="14" t="s">
        <v>262</v>
      </c>
      <c r="C131" s="15">
        <v>18226.09</v>
      </c>
      <c r="D131" s="15">
        <v>3050</v>
      </c>
      <c r="E131" s="27">
        <v>4489.68</v>
      </c>
      <c r="F131" s="15"/>
      <c r="G131" s="21">
        <f t="shared" si="1"/>
        <v>25765.77</v>
      </c>
    </row>
    <row r="132" spans="1:7" s="4" customFormat="1" ht="18" customHeight="1">
      <c r="A132" s="20" t="s">
        <v>263</v>
      </c>
      <c r="B132" s="14" t="s">
        <v>264</v>
      </c>
      <c r="C132" s="15">
        <v>15450.38</v>
      </c>
      <c r="D132" s="15">
        <v>3050</v>
      </c>
      <c r="E132" s="27">
        <v>3103.84</v>
      </c>
      <c r="F132" s="15"/>
      <c r="G132" s="21">
        <f t="shared" si="1"/>
        <v>21604.219999999998</v>
      </c>
    </row>
    <row r="133" spans="1:7" s="4" customFormat="1" ht="18" customHeight="1">
      <c r="A133" s="20" t="s">
        <v>265</v>
      </c>
      <c r="B133" s="14" t="s">
        <v>266</v>
      </c>
      <c r="C133" s="15">
        <v>30394.42</v>
      </c>
      <c r="D133" s="15">
        <v>3050</v>
      </c>
      <c r="E133" s="27">
        <v>12216.07</v>
      </c>
      <c r="F133" s="15"/>
      <c r="G133" s="21">
        <f t="shared" si="1"/>
        <v>45660.49</v>
      </c>
    </row>
    <row r="134" spans="1:7" s="4" customFormat="1" ht="18" customHeight="1">
      <c r="A134" s="20" t="s">
        <v>267</v>
      </c>
      <c r="B134" s="14" t="s">
        <v>268</v>
      </c>
      <c r="C134" s="15">
        <v>36002.97</v>
      </c>
      <c r="D134" s="15">
        <v>3050</v>
      </c>
      <c r="E134" s="27">
        <v>38645.870000000003</v>
      </c>
      <c r="F134" s="15"/>
      <c r="G134" s="21">
        <f t="shared" ref="G134:G183" si="2">SUM(C134:F134)</f>
        <v>77698.84</v>
      </c>
    </row>
    <row r="135" spans="1:7" s="4" customFormat="1" ht="18" customHeight="1">
      <c r="A135" s="20" t="s">
        <v>269</v>
      </c>
      <c r="B135" s="14" t="s">
        <v>270</v>
      </c>
      <c r="C135" s="15">
        <v>18627.45</v>
      </c>
      <c r="D135" s="15">
        <v>3050</v>
      </c>
      <c r="E135" s="27">
        <v>5504.76</v>
      </c>
      <c r="F135" s="15"/>
      <c r="G135" s="21">
        <f t="shared" si="2"/>
        <v>27182.21</v>
      </c>
    </row>
    <row r="136" spans="1:7" s="4" customFormat="1" ht="18" customHeight="1">
      <c r="A136" s="20" t="s">
        <v>271</v>
      </c>
      <c r="B136" s="14" t="s">
        <v>272</v>
      </c>
      <c r="C136" s="15">
        <v>30394.42</v>
      </c>
      <c r="D136" s="15">
        <v>3050</v>
      </c>
      <c r="E136" s="27">
        <v>14386.33</v>
      </c>
      <c r="F136" s="15"/>
      <c r="G136" s="21">
        <f t="shared" si="2"/>
        <v>47830.75</v>
      </c>
    </row>
    <row r="137" spans="1:7" s="4" customFormat="1" ht="18" customHeight="1">
      <c r="A137" s="20" t="s">
        <v>273</v>
      </c>
      <c r="B137" s="14" t="s">
        <v>274</v>
      </c>
      <c r="C137" s="15">
        <v>15450.38</v>
      </c>
      <c r="D137" s="15">
        <v>3050</v>
      </c>
      <c r="E137" s="27">
        <v>1988.79</v>
      </c>
      <c r="F137" s="15"/>
      <c r="G137" s="21">
        <f t="shared" si="2"/>
        <v>20489.169999999998</v>
      </c>
    </row>
    <row r="138" spans="1:7" s="4" customFormat="1" ht="18" customHeight="1">
      <c r="A138" s="20" t="s">
        <v>275</v>
      </c>
      <c r="B138" s="14" t="s">
        <v>276</v>
      </c>
      <c r="C138" s="15">
        <v>18627.45</v>
      </c>
      <c r="D138" s="15">
        <v>3050</v>
      </c>
      <c r="E138" s="27">
        <v>8915.2900000000009</v>
      </c>
      <c r="F138" s="15"/>
      <c r="G138" s="21">
        <f t="shared" si="2"/>
        <v>30592.74</v>
      </c>
    </row>
    <row r="139" spans="1:7" s="4" customFormat="1" ht="18" customHeight="1">
      <c r="A139" s="20" t="s">
        <v>277</v>
      </c>
      <c r="B139" s="14" t="s">
        <v>278</v>
      </c>
      <c r="C139" s="15">
        <v>15278.78</v>
      </c>
      <c r="D139" s="15">
        <v>3050</v>
      </c>
      <c r="E139" s="27">
        <v>2345.87</v>
      </c>
      <c r="F139" s="15"/>
      <c r="G139" s="21">
        <f t="shared" si="2"/>
        <v>20674.649999999998</v>
      </c>
    </row>
    <row r="140" spans="1:7" s="4" customFormat="1" ht="18" customHeight="1">
      <c r="A140" s="20" t="s">
        <v>279</v>
      </c>
      <c r="B140" s="14" t="s">
        <v>280</v>
      </c>
      <c r="C140" s="15">
        <v>11433.46</v>
      </c>
      <c r="D140" s="15">
        <v>3050</v>
      </c>
      <c r="E140" s="27">
        <v>1989.05</v>
      </c>
      <c r="F140" s="15"/>
      <c r="G140" s="21">
        <f t="shared" si="2"/>
        <v>16472.509999999998</v>
      </c>
    </row>
    <row r="141" spans="1:7" s="4" customFormat="1" ht="18" customHeight="1">
      <c r="A141" s="20" t="s">
        <v>281</v>
      </c>
      <c r="B141" s="14" t="s">
        <v>282</v>
      </c>
      <c r="C141" s="15">
        <v>15450.38</v>
      </c>
      <c r="D141" s="15">
        <v>3050</v>
      </c>
      <c r="E141" s="27">
        <v>6818.31</v>
      </c>
      <c r="F141" s="15"/>
      <c r="G141" s="21">
        <f t="shared" si="2"/>
        <v>25318.69</v>
      </c>
    </row>
    <row r="142" spans="1:7" s="4" customFormat="1" ht="18" customHeight="1">
      <c r="A142" s="20" t="s">
        <v>283</v>
      </c>
      <c r="B142" s="14" t="s">
        <v>284</v>
      </c>
      <c r="C142" s="15">
        <v>30394.42</v>
      </c>
      <c r="D142" s="15">
        <v>3050</v>
      </c>
      <c r="E142" s="27">
        <v>11216.72</v>
      </c>
      <c r="F142" s="15"/>
      <c r="G142" s="21">
        <f t="shared" si="2"/>
        <v>44661.14</v>
      </c>
    </row>
    <row r="143" spans="1:7" s="4" customFormat="1" ht="18" customHeight="1">
      <c r="A143" s="20" t="s">
        <v>285</v>
      </c>
      <c r="B143" s="14" t="s">
        <v>286</v>
      </c>
      <c r="C143" s="15">
        <v>36002.97</v>
      </c>
      <c r="D143" s="15">
        <v>3050</v>
      </c>
      <c r="E143" s="27">
        <v>24183.73</v>
      </c>
      <c r="F143" s="15"/>
      <c r="G143" s="21">
        <f t="shared" si="2"/>
        <v>63236.7</v>
      </c>
    </row>
    <row r="144" spans="1:7" s="4" customFormat="1" ht="18" customHeight="1">
      <c r="A144" s="20" t="s">
        <v>287</v>
      </c>
      <c r="B144" s="14" t="s">
        <v>288</v>
      </c>
      <c r="C144" s="15">
        <v>15450.38</v>
      </c>
      <c r="D144" s="15">
        <v>3050</v>
      </c>
      <c r="E144" s="27">
        <v>3604.96</v>
      </c>
      <c r="F144" s="15"/>
      <c r="G144" s="21">
        <f t="shared" si="2"/>
        <v>22105.339999999997</v>
      </c>
    </row>
    <row r="145" spans="1:7" s="4" customFormat="1" ht="18" customHeight="1">
      <c r="A145" s="20" t="s">
        <v>289</v>
      </c>
      <c r="B145" s="14" t="s">
        <v>290</v>
      </c>
      <c r="C145" s="15">
        <v>11433.46</v>
      </c>
      <c r="D145" s="15">
        <v>3050</v>
      </c>
      <c r="E145" s="27">
        <v>1651.92</v>
      </c>
      <c r="F145" s="15"/>
      <c r="G145" s="21">
        <f t="shared" si="2"/>
        <v>16135.38</v>
      </c>
    </row>
    <row r="146" spans="1:7" s="4" customFormat="1" ht="18" customHeight="1">
      <c r="A146" s="20" t="s">
        <v>291</v>
      </c>
      <c r="B146" s="14" t="s">
        <v>292</v>
      </c>
      <c r="C146" s="15">
        <v>18627.45</v>
      </c>
      <c r="D146" s="15">
        <v>3050</v>
      </c>
      <c r="E146" s="27">
        <v>6491.48</v>
      </c>
      <c r="F146" s="15"/>
      <c r="G146" s="21">
        <f t="shared" si="2"/>
        <v>28168.93</v>
      </c>
    </row>
    <row r="147" spans="1:7" s="4" customFormat="1" ht="18" customHeight="1">
      <c r="A147" s="20" t="s">
        <v>293</v>
      </c>
      <c r="B147" s="14" t="s">
        <v>294</v>
      </c>
      <c r="C147" s="15">
        <v>30394.42</v>
      </c>
      <c r="D147" s="15">
        <v>3050</v>
      </c>
      <c r="E147" s="27">
        <v>24555.22</v>
      </c>
      <c r="F147" s="15"/>
      <c r="G147" s="21">
        <f t="shared" si="2"/>
        <v>57999.64</v>
      </c>
    </row>
    <row r="148" spans="1:7" s="4" customFormat="1" ht="18" customHeight="1">
      <c r="A148" s="20" t="s">
        <v>295</v>
      </c>
      <c r="B148" s="14" t="s">
        <v>296</v>
      </c>
      <c r="C148" s="15">
        <v>15450.38</v>
      </c>
      <c r="D148" s="15">
        <v>3050</v>
      </c>
      <c r="E148" s="27">
        <v>3063.08</v>
      </c>
      <c r="F148" s="15"/>
      <c r="G148" s="21">
        <f t="shared" si="2"/>
        <v>21563.46</v>
      </c>
    </row>
    <row r="149" spans="1:7" s="4" customFormat="1" ht="18" customHeight="1">
      <c r="A149" s="20" t="s">
        <v>297</v>
      </c>
      <c r="B149" s="14" t="s">
        <v>298</v>
      </c>
      <c r="C149" s="15">
        <v>11433.46</v>
      </c>
      <c r="D149" s="15">
        <v>3050</v>
      </c>
      <c r="E149" s="27">
        <v>1227.75</v>
      </c>
      <c r="F149" s="15"/>
      <c r="G149" s="21">
        <f t="shared" si="2"/>
        <v>15711.21</v>
      </c>
    </row>
    <row r="150" spans="1:7" s="4" customFormat="1" ht="18" customHeight="1">
      <c r="A150" s="20" t="s">
        <v>299</v>
      </c>
      <c r="B150" s="14" t="s">
        <v>300</v>
      </c>
      <c r="C150" s="15">
        <v>18627.45</v>
      </c>
      <c r="D150" s="15">
        <v>3050</v>
      </c>
      <c r="E150" s="27">
        <v>8022.07</v>
      </c>
      <c r="F150" s="15"/>
      <c r="G150" s="21">
        <f t="shared" si="2"/>
        <v>29699.52</v>
      </c>
    </row>
    <row r="151" spans="1:7" s="4" customFormat="1" ht="18" customHeight="1">
      <c r="A151" s="20" t="s">
        <v>301</v>
      </c>
      <c r="B151" s="14" t="s">
        <v>302</v>
      </c>
      <c r="C151" s="15">
        <v>18627.45</v>
      </c>
      <c r="D151" s="15">
        <v>3050</v>
      </c>
      <c r="E151" s="27">
        <v>9755.8799999999992</v>
      </c>
      <c r="F151" s="15"/>
      <c r="G151" s="21">
        <f t="shared" si="2"/>
        <v>31433.33</v>
      </c>
    </row>
    <row r="152" spans="1:7" s="4" customFormat="1" ht="18" customHeight="1">
      <c r="A152" s="20" t="s">
        <v>303</v>
      </c>
      <c r="B152" s="14" t="s">
        <v>304</v>
      </c>
      <c r="C152" s="15">
        <v>18627.45</v>
      </c>
      <c r="D152" s="15">
        <v>3050</v>
      </c>
      <c r="E152" s="27">
        <v>9052.08</v>
      </c>
      <c r="F152" s="15"/>
      <c r="G152" s="21">
        <f t="shared" si="2"/>
        <v>30729.53</v>
      </c>
    </row>
    <row r="153" spans="1:7" s="4" customFormat="1" ht="18" customHeight="1">
      <c r="A153" s="20" t="s">
        <v>305</v>
      </c>
      <c r="B153" s="14" t="s">
        <v>306</v>
      </c>
      <c r="C153" s="15">
        <v>18627.45</v>
      </c>
      <c r="D153" s="15">
        <v>3050</v>
      </c>
      <c r="E153" s="27">
        <v>6767.76</v>
      </c>
      <c r="F153" s="15"/>
      <c r="G153" s="21">
        <f t="shared" si="2"/>
        <v>28445.21</v>
      </c>
    </row>
    <row r="154" spans="1:7" s="4" customFormat="1" ht="18" customHeight="1">
      <c r="A154" s="20" t="s">
        <v>307</v>
      </c>
      <c r="B154" s="14" t="s">
        <v>308</v>
      </c>
      <c r="C154" s="15">
        <v>15283.73</v>
      </c>
      <c r="D154" s="15">
        <v>3050</v>
      </c>
      <c r="E154" s="27">
        <v>2913.13</v>
      </c>
      <c r="F154" s="15"/>
      <c r="G154" s="21">
        <f t="shared" si="2"/>
        <v>21246.86</v>
      </c>
    </row>
    <row r="155" spans="1:7" s="4" customFormat="1" ht="18" customHeight="1">
      <c r="A155" s="20" t="s">
        <v>309</v>
      </c>
      <c r="B155" s="14" t="s">
        <v>310</v>
      </c>
      <c r="C155" s="15">
        <v>11433.46</v>
      </c>
      <c r="D155" s="15">
        <v>3050</v>
      </c>
      <c r="E155" s="27">
        <v>1213.81</v>
      </c>
      <c r="F155" s="15"/>
      <c r="G155" s="21">
        <f t="shared" si="2"/>
        <v>15697.269999999999</v>
      </c>
    </row>
    <row r="156" spans="1:7" s="4" customFormat="1" ht="18" customHeight="1">
      <c r="A156" s="20" t="s">
        <v>311</v>
      </c>
      <c r="B156" s="14" t="s">
        <v>312</v>
      </c>
      <c r="C156" s="15">
        <v>36002.97</v>
      </c>
      <c r="D156" s="15">
        <v>3050</v>
      </c>
      <c r="E156" s="27">
        <v>28016.94</v>
      </c>
      <c r="F156" s="15"/>
      <c r="G156" s="21">
        <f t="shared" si="2"/>
        <v>67069.91</v>
      </c>
    </row>
    <row r="157" spans="1:7" s="4" customFormat="1" ht="18" customHeight="1">
      <c r="A157" s="20" t="s">
        <v>313</v>
      </c>
      <c r="B157" s="14" t="s">
        <v>314</v>
      </c>
      <c r="C157" s="15">
        <v>36002.97</v>
      </c>
      <c r="D157" s="15">
        <v>3050</v>
      </c>
      <c r="E157" s="27">
        <v>21269.31</v>
      </c>
      <c r="F157" s="15"/>
      <c r="G157" s="21">
        <f t="shared" si="2"/>
        <v>60322.28</v>
      </c>
    </row>
    <row r="158" spans="1:7" s="4" customFormat="1" ht="18" customHeight="1">
      <c r="A158" s="20" t="s">
        <v>315</v>
      </c>
      <c r="B158" s="14" t="s">
        <v>316</v>
      </c>
      <c r="C158" s="15">
        <v>18627.45</v>
      </c>
      <c r="D158" s="15">
        <v>3050</v>
      </c>
      <c r="E158" s="27">
        <v>8789.9599999999991</v>
      </c>
      <c r="F158" s="15"/>
      <c r="G158" s="21">
        <f t="shared" si="2"/>
        <v>30467.41</v>
      </c>
    </row>
    <row r="159" spans="1:7" s="4" customFormat="1" ht="18" customHeight="1">
      <c r="A159" s="20" t="s">
        <v>317</v>
      </c>
      <c r="B159" s="14" t="s">
        <v>318</v>
      </c>
      <c r="C159" s="15">
        <v>16371.55</v>
      </c>
      <c r="D159" s="15">
        <v>3050</v>
      </c>
      <c r="E159" s="27">
        <v>4811.42</v>
      </c>
      <c r="F159" s="15"/>
      <c r="G159" s="21">
        <f t="shared" si="2"/>
        <v>24232.97</v>
      </c>
    </row>
    <row r="160" spans="1:7" s="4" customFormat="1" ht="18" customHeight="1">
      <c r="A160" s="20" t="s">
        <v>319</v>
      </c>
      <c r="B160" s="14" t="s">
        <v>320</v>
      </c>
      <c r="C160" s="15">
        <v>11433.46</v>
      </c>
      <c r="D160" s="15">
        <v>3050</v>
      </c>
      <c r="E160" s="27">
        <v>551.87</v>
      </c>
      <c r="F160" s="15"/>
      <c r="G160" s="21">
        <f t="shared" si="2"/>
        <v>15035.33</v>
      </c>
    </row>
    <row r="161" spans="1:7" s="4" customFormat="1" ht="18" customHeight="1">
      <c r="A161" s="20" t="s">
        <v>321</v>
      </c>
      <c r="B161" s="14" t="s">
        <v>322</v>
      </c>
      <c r="C161" s="15">
        <v>18627.45</v>
      </c>
      <c r="D161" s="15">
        <v>3050</v>
      </c>
      <c r="E161" s="27">
        <v>9057.83</v>
      </c>
      <c r="F161" s="15"/>
      <c r="G161" s="21">
        <f t="shared" si="2"/>
        <v>30735.279999999999</v>
      </c>
    </row>
    <row r="162" spans="1:7" s="4" customFormat="1" ht="18" customHeight="1">
      <c r="A162" s="20" t="s">
        <v>323</v>
      </c>
      <c r="B162" s="14" t="s">
        <v>324</v>
      </c>
      <c r="C162" s="15">
        <v>18627.45</v>
      </c>
      <c r="D162" s="15">
        <v>3050</v>
      </c>
      <c r="E162" s="27">
        <v>7964.04</v>
      </c>
      <c r="F162" s="15"/>
      <c r="G162" s="21">
        <f t="shared" si="2"/>
        <v>29641.49</v>
      </c>
    </row>
    <row r="163" spans="1:7" s="4" customFormat="1" ht="18" customHeight="1">
      <c r="A163" s="20" t="s">
        <v>325</v>
      </c>
      <c r="B163" s="14" t="s">
        <v>326</v>
      </c>
      <c r="C163" s="15">
        <v>18627.45</v>
      </c>
      <c r="D163" s="15">
        <v>3050</v>
      </c>
      <c r="E163" s="27">
        <v>5524.89</v>
      </c>
      <c r="F163" s="15"/>
      <c r="G163" s="21">
        <f t="shared" si="2"/>
        <v>27202.34</v>
      </c>
    </row>
    <row r="164" spans="1:7" s="4" customFormat="1" ht="18" customHeight="1">
      <c r="A164" s="20" t="s">
        <v>327</v>
      </c>
      <c r="B164" s="14" t="s">
        <v>328</v>
      </c>
      <c r="C164" s="15">
        <v>18627.45</v>
      </c>
      <c r="D164" s="15">
        <v>3050</v>
      </c>
      <c r="E164" s="27">
        <v>5879.23</v>
      </c>
      <c r="F164" s="15"/>
      <c r="G164" s="21">
        <f t="shared" si="2"/>
        <v>27556.68</v>
      </c>
    </row>
    <row r="165" spans="1:7" s="4" customFormat="1" ht="18" customHeight="1">
      <c r="A165" s="20" t="s">
        <v>329</v>
      </c>
      <c r="B165" s="14" t="s">
        <v>330</v>
      </c>
      <c r="C165" s="15">
        <v>18627.45</v>
      </c>
      <c r="D165" s="15">
        <v>3050</v>
      </c>
      <c r="E165" s="27">
        <v>3459.05</v>
      </c>
      <c r="F165" s="15"/>
      <c r="G165" s="21">
        <f t="shared" si="2"/>
        <v>25136.5</v>
      </c>
    </row>
    <row r="166" spans="1:7" s="4" customFormat="1" ht="18" customHeight="1">
      <c r="A166" s="20" t="s">
        <v>331</v>
      </c>
      <c r="B166" s="14" t="s">
        <v>332</v>
      </c>
      <c r="C166" s="15">
        <v>18627.45</v>
      </c>
      <c r="D166" s="15">
        <v>3050</v>
      </c>
      <c r="E166" s="27">
        <v>6499.77</v>
      </c>
      <c r="F166" s="15"/>
      <c r="G166" s="21">
        <f t="shared" si="2"/>
        <v>28177.22</v>
      </c>
    </row>
    <row r="167" spans="1:7" s="4" customFormat="1" ht="18" customHeight="1">
      <c r="A167" s="20" t="s">
        <v>333</v>
      </c>
      <c r="B167" s="14" t="s">
        <v>334</v>
      </c>
      <c r="C167" s="15">
        <v>18627.45</v>
      </c>
      <c r="D167" s="15">
        <v>3050</v>
      </c>
      <c r="E167" s="27">
        <v>5318.87</v>
      </c>
      <c r="F167" s="15"/>
      <c r="G167" s="21">
        <f t="shared" si="2"/>
        <v>26996.32</v>
      </c>
    </row>
    <row r="168" spans="1:7" s="4" customFormat="1" ht="18" customHeight="1">
      <c r="A168" s="20" t="s">
        <v>335</v>
      </c>
      <c r="B168" s="14" t="s">
        <v>336</v>
      </c>
      <c r="C168" s="15">
        <v>32560.560000000001</v>
      </c>
      <c r="D168" s="15">
        <v>3050</v>
      </c>
      <c r="E168" s="27">
        <v>49276.1</v>
      </c>
      <c r="F168" s="15"/>
      <c r="G168" s="21">
        <f t="shared" si="2"/>
        <v>84886.66</v>
      </c>
    </row>
    <row r="169" spans="1:7" s="4" customFormat="1" ht="18" customHeight="1">
      <c r="A169" s="20" t="s">
        <v>337</v>
      </c>
      <c r="B169" s="14" t="s">
        <v>338</v>
      </c>
      <c r="C169" s="15">
        <v>15450.38</v>
      </c>
      <c r="D169" s="15">
        <v>3050</v>
      </c>
      <c r="E169" s="27">
        <v>4952.74</v>
      </c>
      <c r="F169" s="15"/>
      <c r="G169" s="21">
        <f t="shared" si="2"/>
        <v>23453.119999999995</v>
      </c>
    </row>
    <row r="170" spans="1:7" s="4" customFormat="1" ht="18" customHeight="1">
      <c r="A170" s="20" t="s">
        <v>339</v>
      </c>
      <c r="B170" s="14" t="s">
        <v>340</v>
      </c>
      <c r="C170" s="15">
        <v>30394.42</v>
      </c>
      <c r="D170" s="15">
        <v>3050</v>
      </c>
      <c r="E170" s="27">
        <v>9117.81</v>
      </c>
      <c r="F170" s="15"/>
      <c r="G170" s="21">
        <f t="shared" si="2"/>
        <v>42562.229999999996</v>
      </c>
    </row>
    <row r="171" spans="1:7" s="4" customFormat="1" ht="18" customHeight="1">
      <c r="A171" s="20" t="s">
        <v>341</v>
      </c>
      <c r="B171" s="14" t="s">
        <v>342</v>
      </c>
      <c r="C171" s="15">
        <v>18627.45</v>
      </c>
      <c r="D171" s="15">
        <v>3050</v>
      </c>
      <c r="E171" s="27">
        <v>6400.19</v>
      </c>
      <c r="F171" s="15"/>
      <c r="G171" s="21">
        <f t="shared" si="2"/>
        <v>28077.64</v>
      </c>
    </row>
    <row r="172" spans="1:7" s="4" customFormat="1" ht="18" customHeight="1">
      <c r="A172" s="20" t="s">
        <v>343</v>
      </c>
      <c r="B172" s="14" t="s">
        <v>344</v>
      </c>
      <c r="C172" s="15">
        <v>30394.42</v>
      </c>
      <c r="D172" s="15">
        <v>3050</v>
      </c>
      <c r="E172" s="27">
        <v>12020.45</v>
      </c>
      <c r="F172" s="15"/>
      <c r="G172" s="21">
        <f t="shared" si="2"/>
        <v>45464.869999999995</v>
      </c>
    </row>
    <row r="173" spans="1:7" s="4" customFormat="1" ht="18" customHeight="1">
      <c r="A173" s="20" t="s">
        <v>345</v>
      </c>
      <c r="B173" s="14" t="s">
        <v>346</v>
      </c>
      <c r="C173" s="15">
        <v>15450.38</v>
      </c>
      <c r="D173" s="15">
        <v>3050</v>
      </c>
      <c r="E173" s="27">
        <v>2210.83</v>
      </c>
      <c r="F173" s="15"/>
      <c r="G173" s="21">
        <f t="shared" si="2"/>
        <v>20711.21</v>
      </c>
    </row>
    <row r="174" spans="1:7" s="4" customFormat="1" ht="18" customHeight="1">
      <c r="A174" s="20" t="s">
        <v>347</v>
      </c>
      <c r="B174" s="14" t="s">
        <v>348</v>
      </c>
      <c r="C174" s="15">
        <v>15450.38</v>
      </c>
      <c r="D174" s="15">
        <v>3050</v>
      </c>
      <c r="E174" s="27">
        <v>2525.48</v>
      </c>
      <c r="F174" s="15"/>
      <c r="G174" s="21">
        <f t="shared" si="2"/>
        <v>21025.859999999997</v>
      </c>
    </row>
    <row r="175" spans="1:7" s="4" customFormat="1" ht="18" customHeight="1">
      <c r="A175" s="20" t="s">
        <v>349</v>
      </c>
      <c r="B175" s="14" t="s">
        <v>350</v>
      </c>
      <c r="C175" s="15">
        <v>18627.45</v>
      </c>
      <c r="D175" s="15">
        <v>3050</v>
      </c>
      <c r="E175" s="27">
        <v>3723.1</v>
      </c>
      <c r="F175" s="15"/>
      <c r="G175" s="21">
        <f t="shared" si="2"/>
        <v>25400.55</v>
      </c>
    </row>
    <row r="176" spans="1:7" s="4" customFormat="1" ht="18" customHeight="1">
      <c r="A176" s="20" t="s">
        <v>351</v>
      </c>
      <c r="B176" s="14" t="s">
        <v>352</v>
      </c>
      <c r="C176" s="15">
        <v>30394.42</v>
      </c>
      <c r="D176" s="15">
        <v>3050</v>
      </c>
      <c r="E176" s="27">
        <v>11944.99</v>
      </c>
      <c r="F176" s="15"/>
      <c r="G176" s="21">
        <f t="shared" si="2"/>
        <v>45389.409999999996</v>
      </c>
    </row>
    <row r="177" spans="1:7" s="4" customFormat="1" ht="18" customHeight="1">
      <c r="A177" s="20" t="s">
        <v>353</v>
      </c>
      <c r="B177" s="14" t="s">
        <v>354</v>
      </c>
      <c r="C177" s="15"/>
      <c r="D177" s="15"/>
      <c r="E177" s="15"/>
      <c r="F177" s="15"/>
      <c r="G177" s="21">
        <f t="shared" si="2"/>
        <v>0</v>
      </c>
    </row>
    <row r="178" spans="1:7" s="4" customFormat="1" ht="18" customHeight="1">
      <c r="A178" s="20" t="s">
        <v>355</v>
      </c>
      <c r="B178" s="14" t="s">
        <v>356</v>
      </c>
      <c r="C178" s="15"/>
      <c r="D178" s="15"/>
      <c r="E178" s="15"/>
      <c r="F178" s="15"/>
      <c r="G178" s="21">
        <f t="shared" si="2"/>
        <v>0</v>
      </c>
    </row>
    <row r="179" spans="1:7" s="4" customFormat="1" ht="18" customHeight="1">
      <c r="A179" s="20" t="s">
        <v>357</v>
      </c>
      <c r="B179" s="14" t="s">
        <v>358</v>
      </c>
      <c r="C179" s="15"/>
      <c r="D179" s="15"/>
      <c r="E179" s="15"/>
      <c r="F179" s="15"/>
      <c r="G179" s="21">
        <f t="shared" si="2"/>
        <v>0</v>
      </c>
    </row>
    <row r="180" spans="1:7" s="4" customFormat="1" ht="18" customHeight="1">
      <c r="A180" s="20" t="s">
        <v>359</v>
      </c>
      <c r="B180" s="14" t="s">
        <v>360</v>
      </c>
      <c r="C180" s="15"/>
      <c r="D180" s="15"/>
      <c r="E180" s="15"/>
      <c r="F180" s="15"/>
      <c r="G180" s="21">
        <f t="shared" si="2"/>
        <v>0</v>
      </c>
    </row>
    <row r="181" spans="1:7" s="4" customFormat="1" ht="18" customHeight="1">
      <c r="A181" s="20" t="s">
        <v>361</v>
      </c>
      <c r="B181" s="14" t="s">
        <v>362</v>
      </c>
      <c r="C181" s="15"/>
      <c r="D181" s="15"/>
      <c r="E181" s="15"/>
      <c r="F181" s="15"/>
      <c r="G181" s="21">
        <f t="shared" si="2"/>
        <v>0</v>
      </c>
    </row>
    <row r="182" spans="1:7" s="4" customFormat="1" ht="18" customHeight="1">
      <c r="A182" s="20" t="s">
        <v>363</v>
      </c>
      <c r="B182" s="14" t="s">
        <v>364</v>
      </c>
      <c r="C182" s="15"/>
      <c r="D182" s="15"/>
      <c r="E182" s="15"/>
      <c r="F182" s="15"/>
      <c r="G182" s="21">
        <f t="shared" si="2"/>
        <v>0</v>
      </c>
    </row>
    <row r="183" spans="1:7" s="4" customFormat="1" ht="18" customHeight="1">
      <c r="A183" s="20" t="s">
        <v>365</v>
      </c>
      <c r="B183" s="14" t="s">
        <v>366</v>
      </c>
      <c r="C183" s="15"/>
      <c r="D183" s="15"/>
      <c r="E183" s="15"/>
      <c r="F183" s="15"/>
      <c r="G183" s="21">
        <f t="shared" si="2"/>
        <v>0</v>
      </c>
    </row>
    <row r="184" spans="1:7" ht="18" customHeight="1" thickBot="1">
      <c r="A184" s="22"/>
      <c r="B184" s="23" t="s">
        <v>367</v>
      </c>
      <c r="C184" s="24">
        <f>SUM(C6:C183)</f>
        <v>3678546.86</v>
      </c>
      <c r="D184" s="24">
        <f>SUM(D6:D183)</f>
        <v>521550</v>
      </c>
      <c r="E184" s="24">
        <f>SUM(E6:E183)</f>
        <v>1958018.6100000017</v>
      </c>
      <c r="F184" s="24">
        <f>SUM(F6:F183)</f>
        <v>0</v>
      </c>
      <c r="G184" s="25">
        <f>SUM(G6:G183)</f>
        <v>6158115.4699999988</v>
      </c>
    </row>
    <row r="186" spans="1:7" ht="18" customHeight="1">
      <c r="A186" s="36" t="s">
        <v>368</v>
      </c>
      <c r="G186" s="7"/>
    </row>
    <row r="187" spans="1:7" ht="18" customHeight="1">
      <c r="A187" s="30" t="s">
        <v>369</v>
      </c>
      <c r="B187" s="31"/>
      <c r="C187" s="31"/>
      <c r="D187" s="31"/>
      <c r="E187" s="31"/>
      <c r="F187" s="31"/>
      <c r="G187" s="31"/>
    </row>
    <row r="188" spans="1:7" ht="18" customHeight="1">
      <c r="A188" s="30"/>
      <c r="B188" s="31"/>
      <c r="C188" s="30" t="s">
        <v>370</v>
      </c>
      <c r="D188" s="30"/>
      <c r="E188" s="31"/>
      <c r="F188" s="31"/>
      <c r="G188" s="31"/>
    </row>
    <row r="189" spans="1:7" ht="18" customHeight="1">
      <c r="A189" s="30" t="s">
        <v>377</v>
      </c>
      <c r="B189" s="31"/>
      <c r="C189" s="30"/>
      <c r="D189" s="30"/>
      <c r="E189" s="31"/>
      <c r="F189" s="31"/>
      <c r="G189" s="31"/>
    </row>
    <row r="190" spans="1:7" ht="18" customHeight="1">
      <c r="A190" s="30" t="s">
        <v>372</v>
      </c>
      <c r="B190" s="31"/>
      <c r="C190" s="31"/>
      <c r="D190" s="31"/>
      <c r="E190" s="31"/>
      <c r="F190" s="31"/>
      <c r="G190" s="31"/>
    </row>
    <row r="191" spans="1:7" ht="18" customHeight="1">
      <c r="A191" s="32" t="s">
        <v>373</v>
      </c>
      <c r="B191" s="31"/>
      <c r="C191" s="31"/>
      <c r="D191" s="31"/>
      <c r="E191" s="31"/>
      <c r="F191" s="31"/>
      <c r="G191" s="31"/>
    </row>
    <row r="192" spans="1:7" ht="18" customHeight="1">
      <c r="G192" s="7"/>
    </row>
    <row r="193" spans="1:7" ht="13.2">
      <c r="A193" s="12" t="s">
        <v>374</v>
      </c>
      <c r="G193" s="2"/>
    </row>
    <row r="194" spans="1:7" ht="13.2">
      <c r="A194" s="12" t="s">
        <v>375</v>
      </c>
      <c r="G194" s="2"/>
    </row>
    <row r="195" spans="1:7" ht="13.2">
      <c r="A195" s="13" t="s">
        <v>376</v>
      </c>
      <c r="B195" s="28">
        <v>45103</v>
      </c>
      <c r="G195" s="2"/>
    </row>
  </sheetData>
  <printOptions horizontalCentered="1"/>
  <pageMargins left="0.25" right="0.25" top="0.25" bottom="0.5" header="0" footer="0"/>
  <pageSetup fitToHeight="0" orientation="portrait" r:id="rId1"/>
  <headerFooter>
    <oddFooter>&amp;R&amp;"Arial,Regular"&amp;10&amp;P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95"/>
  <sheetViews>
    <sheetView workbookViewId="0">
      <pane ySplit="5" topLeftCell="A180" activePane="bottomLeft" state="frozen"/>
      <selection activeCell="F192" sqref="F192"/>
      <selection pane="bottomLeft" activeCell="D12" sqref="D12"/>
    </sheetView>
  </sheetViews>
  <sheetFormatPr defaultColWidth="11.44140625" defaultRowHeight="18" customHeight="1"/>
  <cols>
    <col min="1" max="1" width="10" style="1" customWidth="1"/>
    <col min="2" max="2" width="30" style="2" bestFit="1" customWidth="1"/>
    <col min="3" max="4" width="15.33203125" style="3" customWidth="1"/>
    <col min="5" max="5" width="13.5546875" style="3" customWidth="1"/>
    <col min="6" max="6" width="14.33203125" style="3" customWidth="1"/>
    <col min="7" max="7" width="16.6640625" style="9" customWidth="1"/>
    <col min="8" max="16384" width="11.44140625" style="2"/>
  </cols>
  <sheetData>
    <row r="1" spans="1:7" ht="24" customHeight="1">
      <c r="A1" s="5" t="s">
        <v>0</v>
      </c>
    </row>
    <row r="2" spans="1:7" ht="19.2" customHeight="1">
      <c r="A2" s="6" t="str">
        <f>"2nd Quarter, October "&amp;TEXT('School Year Summary'!C2-1,"####")&amp;" through December "&amp;TEXT('School Year Summary'!C2-1,"####")</f>
        <v>2nd Quarter, October 2022 through December 2022</v>
      </c>
      <c r="G2" s="10"/>
    </row>
    <row r="3" spans="1:7" ht="18" customHeight="1">
      <c r="A3" s="8" t="s">
        <v>2</v>
      </c>
    </row>
    <row r="4" spans="1:7" ht="13.8" thickBot="1">
      <c r="A4" s="35" t="s">
        <v>3</v>
      </c>
      <c r="G4" s="7"/>
    </row>
    <row r="5" spans="1:7" ht="52.8">
      <c r="A5" s="16" t="s">
        <v>4</v>
      </c>
      <c r="B5" s="17" t="s">
        <v>5</v>
      </c>
      <c r="C5" s="18" t="s">
        <v>6</v>
      </c>
      <c r="D5" s="18" t="s">
        <v>7</v>
      </c>
      <c r="E5" s="18" t="s">
        <v>8</v>
      </c>
      <c r="F5" s="18" t="s">
        <v>9</v>
      </c>
      <c r="G5" s="19" t="s">
        <v>10</v>
      </c>
    </row>
    <row r="6" spans="1:7" s="4" customFormat="1" ht="18" customHeight="1">
      <c r="A6" s="20" t="s">
        <v>11</v>
      </c>
      <c r="B6" s="14" t="s">
        <v>12</v>
      </c>
      <c r="C6" s="37">
        <v>18573.03</v>
      </c>
      <c r="D6" s="37">
        <v>4575</v>
      </c>
      <c r="E6" s="37">
        <v>0</v>
      </c>
      <c r="F6" s="37">
        <v>1556.7</v>
      </c>
      <c r="G6" s="38">
        <f>SUM(C6:F6)</f>
        <v>24704.73</v>
      </c>
    </row>
    <row r="7" spans="1:7" s="4" customFormat="1" ht="18" customHeight="1">
      <c r="A7" s="20" t="s">
        <v>13</v>
      </c>
      <c r="B7" s="14" t="s">
        <v>14</v>
      </c>
      <c r="C7" s="37">
        <v>18377.7</v>
      </c>
      <c r="D7" s="37">
        <v>4575</v>
      </c>
      <c r="E7" s="37">
        <v>0</v>
      </c>
      <c r="F7" s="37">
        <v>1783.81</v>
      </c>
      <c r="G7" s="38">
        <f t="shared" ref="G7:G70" si="0">SUM(C7:F7)</f>
        <v>24736.510000000002</v>
      </c>
    </row>
    <row r="8" spans="1:7" s="4" customFormat="1" ht="18" customHeight="1">
      <c r="A8" s="20" t="s">
        <v>15</v>
      </c>
      <c r="B8" s="14" t="s">
        <v>16</v>
      </c>
      <c r="C8" s="37">
        <v>11244.12</v>
      </c>
      <c r="D8" s="37">
        <v>4575</v>
      </c>
      <c r="E8" s="37">
        <v>0</v>
      </c>
      <c r="F8" s="37">
        <v>231.84</v>
      </c>
      <c r="G8" s="38">
        <f t="shared" si="0"/>
        <v>16050.960000000001</v>
      </c>
    </row>
    <row r="9" spans="1:7" s="4" customFormat="1" ht="18" customHeight="1">
      <c r="A9" s="20" t="s">
        <v>17</v>
      </c>
      <c r="B9" s="14" t="s">
        <v>18</v>
      </c>
      <c r="C9" s="37">
        <v>30227.91</v>
      </c>
      <c r="D9" s="37">
        <v>4575</v>
      </c>
      <c r="E9" s="37">
        <v>0</v>
      </c>
      <c r="F9" s="37">
        <v>2122.92</v>
      </c>
      <c r="G9" s="38">
        <f t="shared" si="0"/>
        <v>36925.83</v>
      </c>
    </row>
    <row r="10" spans="1:7" s="4" customFormat="1" ht="18" customHeight="1">
      <c r="A10" s="20" t="s">
        <v>19</v>
      </c>
      <c r="B10" s="14" t="s">
        <v>20</v>
      </c>
      <c r="C10" s="37">
        <v>18573.03</v>
      </c>
      <c r="D10" s="37">
        <v>4575</v>
      </c>
      <c r="E10" s="37">
        <v>0</v>
      </c>
      <c r="F10" s="37">
        <v>1872.85</v>
      </c>
      <c r="G10" s="38">
        <f t="shared" si="0"/>
        <v>25020.879999999997</v>
      </c>
    </row>
    <row r="11" spans="1:7" s="4" customFormat="1" ht="18" customHeight="1">
      <c r="A11" s="20" t="s">
        <v>21</v>
      </c>
      <c r="B11" s="14" t="s">
        <v>22</v>
      </c>
      <c r="C11" s="37">
        <v>12291.04</v>
      </c>
      <c r="D11" s="37">
        <v>4575</v>
      </c>
      <c r="E11" s="37">
        <v>0</v>
      </c>
      <c r="F11" s="37">
        <v>169.02</v>
      </c>
      <c r="G11" s="38">
        <f t="shared" si="0"/>
        <v>17035.060000000001</v>
      </c>
    </row>
    <row r="12" spans="1:7" s="4" customFormat="1" ht="18" customHeight="1">
      <c r="A12" s="20" t="s">
        <v>23</v>
      </c>
      <c r="B12" s="14" t="s">
        <v>24</v>
      </c>
      <c r="C12" s="37">
        <v>15399.84</v>
      </c>
      <c r="D12" s="37">
        <v>4575</v>
      </c>
      <c r="E12" s="37">
        <v>0</v>
      </c>
      <c r="F12" s="37">
        <v>690.34</v>
      </c>
      <c r="G12" s="38">
        <f t="shared" si="0"/>
        <v>20665.18</v>
      </c>
    </row>
    <row r="13" spans="1:7" s="4" customFormat="1" ht="18" customHeight="1">
      <c r="A13" s="20" t="s">
        <v>25</v>
      </c>
      <c r="B13" s="14" t="s">
        <v>26</v>
      </c>
      <c r="C13" s="37">
        <v>14999.07</v>
      </c>
      <c r="D13" s="37">
        <v>4575</v>
      </c>
      <c r="E13" s="37">
        <v>0</v>
      </c>
      <c r="F13" s="37">
        <v>380.1</v>
      </c>
      <c r="G13" s="38">
        <f t="shared" si="0"/>
        <v>19954.169999999998</v>
      </c>
    </row>
    <row r="14" spans="1:7" s="4" customFormat="1" ht="18" customHeight="1">
      <c r="A14" s="20" t="s">
        <v>27</v>
      </c>
      <c r="B14" s="14" t="s">
        <v>28</v>
      </c>
      <c r="C14" s="37">
        <v>18573.03</v>
      </c>
      <c r="D14" s="37">
        <v>4575</v>
      </c>
      <c r="E14" s="37">
        <v>0</v>
      </c>
      <c r="F14" s="37">
        <v>1480.53</v>
      </c>
      <c r="G14" s="38">
        <f t="shared" si="0"/>
        <v>24628.559999999998</v>
      </c>
    </row>
    <row r="15" spans="1:7" s="4" customFormat="1" ht="18" customHeight="1">
      <c r="A15" s="20" t="s">
        <v>29</v>
      </c>
      <c r="B15" s="14" t="s">
        <v>30</v>
      </c>
      <c r="C15" s="37">
        <v>30227.91</v>
      </c>
      <c r="D15" s="37">
        <v>4575</v>
      </c>
      <c r="E15" s="37">
        <v>0</v>
      </c>
      <c r="F15" s="37">
        <v>2967.47</v>
      </c>
      <c r="G15" s="38">
        <f t="shared" si="0"/>
        <v>37770.380000000005</v>
      </c>
    </row>
    <row r="16" spans="1:7" s="4" customFormat="1" ht="18" customHeight="1">
      <c r="A16" s="20" t="s">
        <v>31</v>
      </c>
      <c r="B16" s="14" t="s">
        <v>32</v>
      </c>
      <c r="C16" s="37">
        <v>18573.03</v>
      </c>
      <c r="D16" s="37">
        <v>4575</v>
      </c>
      <c r="E16" s="37">
        <v>0</v>
      </c>
      <c r="F16" s="37">
        <v>1148.1099999999999</v>
      </c>
      <c r="G16" s="38">
        <f t="shared" si="0"/>
        <v>24296.14</v>
      </c>
    </row>
    <row r="17" spans="1:7" s="4" customFormat="1" ht="18" customHeight="1">
      <c r="A17" s="20" t="s">
        <v>33</v>
      </c>
      <c r="B17" s="14" t="s">
        <v>34</v>
      </c>
      <c r="C17" s="37">
        <v>18573.03</v>
      </c>
      <c r="D17" s="37">
        <v>4575</v>
      </c>
      <c r="E17" s="37">
        <v>0</v>
      </c>
      <c r="F17" s="37">
        <v>883.95</v>
      </c>
      <c r="G17" s="38">
        <f t="shared" si="0"/>
        <v>24031.98</v>
      </c>
    </row>
    <row r="18" spans="1:7" s="4" customFormat="1" ht="18" customHeight="1">
      <c r="A18" s="20" t="s">
        <v>35</v>
      </c>
      <c r="B18" s="14" t="s">
        <v>36</v>
      </c>
      <c r="C18" s="37">
        <v>18368.73</v>
      </c>
      <c r="D18" s="37">
        <v>4575</v>
      </c>
      <c r="E18" s="37">
        <v>0</v>
      </c>
      <c r="F18" s="37">
        <v>1514.48</v>
      </c>
      <c r="G18" s="38">
        <f t="shared" si="0"/>
        <v>24458.21</v>
      </c>
    </row>
    <row r="19" spans="1:7" s="4" customFormat="1" ht="18" customHeight="1">
      <c r="A19" s="20" t="s">
        <v>37</v>
      </c>
      <c r="B19" s="14" t="s">
        <v>38</v>
      </c>
      <c r="C19" s="37">
        <v>12436.45</v>
      </c>
      <c r="D19" s="37">
        <v>4575</v>
      </c>
      <c r="E19" s="37">
        <v>0</v>
      </c>
      <c r="F19" s="37">
        <v>365.76</v>
      </c>
      <c r="G19" s="38">
        <f t="shared" si="0"/>
        <v>17377.21</v>
      </c>
    </row>
    <row r="20" spans="1:7" s="4" customFormat="1" ht="18" customHeight="1">
      <c r="A20" s="20" t="s">
        <v>39</v>
      </c>
      <c r="B20" s="14" t="s">
        <v>40</v>
      </c>
      <c r="C20" s="37">
        <v>15399.84</v>
      </c>
      <c r="D20" s="37">
        <v>4575</v>
      </c>
      <c r="E20" s="37">
        <v>0</v>
      </c>
      <c r="F20" s="37">
        <v>644.03</v>
      </c>
      <c r="G20" s="38">
        <f t="shared" si="0"/>
        <v>20618.87</v>
      </c>
    </row>
    <row r="21" spans="1:7" s="4" customFormat="1" ht="18" customHeight="1">
      <c r="A21" s="20" t="s">
        <v>41</v>
      </c>
      <c r="B21" s="14" t="s">
        <v>42</v>
      </c>
      <c r="C21" s="37">
        <v>37960.230000000003</v>
      </c>
      <c r="D21" s="37">
        <v>4575</v>
      </c>
      <c r="E21" s="37">
        <v>0</v>
      </c>
      <c r="F21" s="37">
        <v>12322.51</v>
      </c>
      <c r="G21" s="38">
        <f t="shared" si="0"/>
        <v>54857.740000000005</v>
      </c>
    </row>
    <row r="22" spans="1:7" s="4" customFormat="1" ht="18" customHeight="1">
      <c r="A22" s="20" t="s">
        <v>43</v>
      </c>
      <c r="B22" s="14" t="s">
        <v>44</v>
      </c>
      <c r="C22" s="37">
        <v>18573.03</v>
      </c>
      <c r="D22" s="37">
        <v>4575</v>
      </c>
      <c r="E22" s="37">
        <v>0</v>
      </c>
      <c r="F22" s="37">
        <v>1592.84</v>
      </c>
      <c r="G22" s="38">
        <f t="shared" si="0"/>
        <v>24740.87</v>
      </c>
    </row>
    <row r="23" spans="1:7" s="4" customFormat="1" ht="18" customHeight="1">
      <c r="A23" s="20" t="s">
        <v>45</v>
      </c>
      <c r="B23" s="14" t="s">
        <v>46</v>
      </c>
      <c r="C23" s="37">
        <v>30227.91</v>
      </c>
      <c r="D23" s="37">
        <v>4575</v>
      </c>
      <c r="E23" s="37">
        <v>0</v>
      </c>
      <c r="F23" s="37">
        <v>2572.4699999999998</v>
      </c>
      <c r="G23" s="38">
        <f t="shared" si="0"/>
        <v>37375.380000000005</v>
      </c>
    </row>
    <row r="24" spans="1:7" s="4" customFormat="1" ht="18" customHeight="1">
      <c r="A24" s="20" t="s">
        <v>47</v>
      </c>
      <c r="B24" s="14" t="s">
        <v>48</v>
      </c>
      <c r="C24" s="37">
        <v>18573.03</v>
      </c>
      <c r="D24" s="37">
        <v>4575</v>
      </c>
      <c r="E24" s="37">
        <v>0</v>
      </c>
      <c r="F24" s="37">
        <v>1791.16</v>
      </c>
      <c r="G24" s="38">
        <f t="shared" si="0"/>
        <v>24939.19</v>
      </c>
    </row>
    <row r="25" spans="1:7" s="4" customFormat="1" ht="18" customHeight="1">
      <c r="A25" s="20" t="s">
        <v>49</v>
      </c>
      <c r="B25" s="14" t="s">
        <v>50</v>
      </c>
      <c r="C25" s="37">
        <v>18573.03</v>
      </c>
      <c r="D25" s="37">
        <v>4575</v>
      </c>
      <c r="E25" s="37">
        <v>0</v>
      </c>
      <c r="F25" s="37">
        <v>1562.42</v>
      </c>
      <c r="G25" s="38">
        <f t="shared" si="0"/>
        <v>24710.449999999997</v>
      </c>
    </row>
    <row r="26" spans="1:7" s="4" customFormat="1" ht="18" customHeight="1">
      <c r="A26" s="20" t="s">
        <v>51</v>
      </c>
      <c r="B26" s="14" t="s">
        <v>52</v>
      </c>
      <c r="C26" s="37">
        <v>15399.84</v>
      </c>
      <c r="D26" s="37">
        <v>4575</v>
      </c>
      <c r="E26" s="37">
        <v>0</v>
      </c>
      <c r="F26" s="37">
        <v>748.06</v>
      </c>
      <c r="G26" s="38">
        <f t="shared" si="0"/>
        <v>20722.900000000001</v>
      </c>
    </row>
    <row r="27" spans="1:7" s="4" customFormat="1" ht="18" customHeight="1">
      <c r="A27" s="20" t="s">
        <v>53</v>
      </c>
      <c r="B27" s="14" t="s">
        <v>54</v>
      </c>
      <c r="C27" s="37">
        <v>18573.03</v>
      </c>
      <c r="D27" s="37">
        <v>4575</v>
      </c>
      <c r="E27" s="37">
        <v>0</v>
      </c>
      <c r="F27" s="37">
        <v>1063.99</v>
      </c>
      <c r="G27" s="38">
        <f t="shared" si="0"/>
        <v>24212.02</v>
      </c>
    </row>
    <row r="28" spans="1:7" s="4" customFormat="1" ht="18" customHeight="1">
      <c r="A28" s="20" t="s">
        <v>55</v>
      </c>
      <c r="B28" s="14" t="s">
        <v>56</v>
      </c>
      <c r="C28" s="37">
        <v>18573.03</v>
      </c>
      <c r="D28" s="37">
        <v>4575</v>
      </c>
      <c r="E28" s="37">
        <v>0</v>
      </c>
      <c r="F28" s="37">
        <v>1508.86</v>
      </c>
      <c r="G28" s="38">
        <f t="shared" si="0"/>
        <v>24656.89</v>
      </c>
    </row>
    <row r="29" spans="1:7" s="4" customFormat="1" ht="18" customHeight="1">
      <c r="A29" s="20" t="s">
        <v>57</v>
      </c>
      <c r="B29" s="14" t="s">
        <v>58</v>
      </c>
      <c r="C29" s="37">
        <v>35838.15</v>
      </c>
      <c r="D29" s="37">
        <v>4575</v>
      </c>
      <c r="E29" s="37">
        <v>0</v>
      </c>
      <c r="F29" s="37">
        <v>7697.66</v>
      </c>
      <c r="G29" s="38">
        <f t="shared" si="0"/>
        <v>48110.81</v>
      </c>
    </row>
    <row r="30" spans="1:7" s="4" customFormat="1" ht="18" customHeight="1">
      <c r="A30" s="20" t="s">
        <v>59</v>
      </c>
      <c r="B30" s="14" t="s">
        <v>60</v>
      </c>
      <c r="C30" s="37">
        <v>14886.51</v>
      </c>
      <c r="D30" s="37">
        <v>4575</v>
      </c>
      <c r="E30" s="37">
        <v>0</v>
      </c>
      <c r="F30" s="37">
        <v>287.94</v>
      </c>
      <c r="G30" s="38">
        <f t="shared" si="0"/>
        <v>19749.45</v>
      </c>
    </row>
    <row r="31" spans="1:7" s="4" customFormat="1" ht="18" customHeight="1">
      <c r="A31" s="20" t="s">
        <v>61</v>
      </c>
      <c r="B31" s="14" t="s">
        <v>62</v>
      </c>
      <c r="C31" s="37">
        <v>18573.03</v>
      </c>
      <c r="D31" s="37">
        <v>4575</v>
      </c>
      <c r="E31" s="37">
        <v>0</v>
      </c>
      <c r="F31" s="37">
        <v>1325.87</v>
      </c>
      <c r="G31" s="38">
        <f t="shared" si="0"/>
        <v>24473.899999999998</v>
      </c>
    </row>
    <row r="32" spans="1:7" s="4" customFormat="1" ht="18" customHeight="1">
      <c r="A32" s="20" t="s">
        <v>63</v>
      </c>
      <c r="B32" s="14" t="s">
        <v>64</v>
      </c>
      <c r="C32" s="37">
        <v>18573.03</v>
      </c>
      <c r="D32" s="37">
        <v>4575</v>
      </c>
      <c r="E32" s="37">
        <v>0</v>
      </c>
      <c r="F32" s="37">
        <v>1134.48</v>
      </c>
      <c r="G32" s="38">
        <f t="shared" si="0"/>
        <v>24282.51</v>
      </c>
    </row>
    <row r="33" spans="1:7" s="4" customFormat="1" ht="18" customHeight="1">
      <c r="A33" s="20" t="s">
        <v>65</v>
      </c>
      <c r="B33" s="14" t="s">
        <v>66</v>
      </c>
      <c r="C33" s="37">
        <v>18573.03</v>
      </c>
      <c r="D33" s="37">
        <v>4575</v>
      </c>
      <c r="E33" s="37">
        <v>0</v>
      </c>
      <c r="F33" s="37">
        <v>1747.78</v>
      </c>
      <c r="G33" s="38">
        <f t="shared" si="0"/>
        <v>24895.809999999998</v>
      </c>
    </row>
    <row r="34" spans="1:7" s="4" customFormat="1" ht="18" customHeight="1">
      <c r="A34" s="20" t="s">
        <v>67</v>
      </c>
      <c r="B34" s="14" t="s">
        <v>68</v>
      </c>
      <c r="C34" s="37">
        <v>30227.91</v>
      </c>
      <c r="D34" s="37">
        <v>4575</v>
      </c>
      <c r="E34" s="37">
        <v>0</v>
      </c>
      <c r="F34" s="37">
        <v>3021.79</v>
      </c>
      <c r="G34" s="38">
        <f t="shared" si="0"/>
        <v>37824.700000000004</v>
      </c>
    </row>
    <row r="35" spans="1:7" s="4" customFormat="1" ht="18" customHeight="1">
      <c r="A35" s="20" t="s">
        <v>69</v>
      </c>
      <c r="B35" s="14" t="s">
        <v>70</v>
      </c>
      <c r="C35" s="37">
        <v>15399.84</v>
      </c>
      <c r="D35" s="37">
        <v>4575</v>
      </c>
      <c r="E35" s="37">
        <v>0</v>
      </c>
      <c r="F35" s="37">
        <v>686.93</v>
      </c>
      <c r="G35" s="38">
        <f t="shared" si="0"/>
        <v>20661.77</v>
      </c>
    </row>
    <row r="36" spans="1:7" s="4" customFormat="1" ht="18" customHeight="1">
      <c r="A36" s="20" t="s">
        <v>71</v>
      </c>
      <c r="B36" s="14" t="s">
        <v>72</v>
      </c>
      <c r="C36" s="37">
        <v>15399.84</v>
      </c>
      <c r="D36" s="37">
        <v>4575</v>
      </c>
      <c r="E36" s="37">
        <v>0</v>
      </c>
      <c r="F36" s="37">
        <v>425.55</v>
      </c>
      <c r="G36" s="38">
        <f t="shared" si="0"/>
        <v>20400.39</v>
      </c>
    </row>
    <row r="37" spans="1:7" s="4" customFormat="1" ht="18" customHeight="1">
      <c r="A37" s="20" t="s">
        <v>73</v>
      </c>
      <c r="B37" s="14" t="s">
        <v>74</v>
      </c>
      <c r="C37" s="37">
        <v>18573.03</v>
      </c>
      <c r="D37" s="37">
        <v>4575</v>
      </c>
      <c r="E37" s="37">
        <v>0</v>
      </c>
      <c r="F37" s="37">
        <v>1152.4100000000001</v>
      </c>
      <c r="G37" s="38">
        <f t="shared" si="0"/>
        <v>24300.44</v>
      </c>
    </row>
    <row r="38" spans="1:7" s="4" customFormat="1" ht="18" customHeight="1">
      <c r="A38" s="20" t="s">
        <v>75</v>
      </c>
      <c r="B38" s="14" t="s">
        <v>76</v>
      </c>
      <c r="C38" s="37">
        <v>35838.15</v>
      </c>
      <c r="D38" s="37">
        <v>4575</v>
      </c>
      <c r="E38" s="37">
        <v>0</v>
      </c>
      <c r="F38" s="37">
        <v>2486.4899999999998</v>
      </c>
      <c r="G38" s="38">
        <f t="shared" si="0"/>
        <v>42899.64</v>
      </c>
    </row>
    <row r="39" spans="1:7" s="4" customFormat="1" ht="18" customHeight="1">
      <c r="A39" s="20" t="s">
        <v>77</v>
      </c>
      <c r="B39" s="14" t="s">
        <v>78</v>
      </c>
      <c r="C39" s="37">
        <v>18573.03</v>
      </c>
      <c r="D39" s="37">
        <v>4575</v>
      </c>
      <c r="E39" s="37">
        <v>0</v>
      </c>
      <c r="F39" s="37">
        <v>1373.09</v>
      </c>
      <c r="G39" s="38">
        <f t="shared" si="0"/>
        <v>24521.119999999999</v>
      </c>
    </row>
    <row r="40" spans="1:7" s="4" customFormat="1" ht="18" customHeight="1">
      <c r="A40" s="20" t="s">
        <v>79</v>
      </c>
      <c r="B40" s="14" t="s">
        <v>80</v>
      </c>
      <c r="C40" s="37">
        <v>15218.55</v>
      </c>
      <c r="D40" s="37">
        <v>4575</v>
      </c>
      <c r="E40" s="37">
        <v>0</v>
      </c>
      <c r="F40" s="37">
        <v>358.88</v>
      </c>
      <c r="G40" s="38">
        <f t="shared" si="0"/>
        <v>20152.43</v>
      </c>
    </row>
    <row r="41" spans="1:7" s="4" customFormat="1" ht="18" customHeight="1">
      <c r="A41" s="20" t="s">
        <v>81</v>
      </c>
      <c r="B41" s="14" t="s">
        <v>82</v>
      </c>
      <c r="C41" s="37">
        <v>35838.15</v>
      </c>
      <c r="D41" s="37">
        <v>4575</v>
      </c>
      <c r="E41" s="37">
        <v>0</v>
      </c>
      <c r="F41" s="37">
        <v>5046.74</v>
      </c>
      <c r="G41" s="38">
        <f t="shared" si="0"/>
        <v>45459.89</v>
      </c>
    </row>
    <row r="42" spans="1:7" s="4" customFormat="1" ht="18" customHeight="1">
      <c r="A42" s="20" t="s">
        <v>83</v>
      </c>
      <c r="B42" s="14" t="s">
        <v>84</v>
      </c>
      <c r="C42" s="37">
        <v>30227.91</v>
      </c>
      <c r="D42" s="37">
        <v>4575</v>
      </c>
      <c r="E42" s="37">
        <v>0</v>
      </c>
      <c r="F42" s="37">
        <v>3087.67</v>
      </c>
      <c r="G42" s="38">
        <f t="shared" si="0"/>
        <v>37890.58</v>
      </c>
    </row>
    <row r="43" spans="1:7" s="4" customFormat="1" ht="18" customHeight="1">
      <c r="A43" s="20" t="s">
        <v>85</v>
      </c>
      <c r="B43" s="14" t="s">
        <v>86</v>
      </c>
      <c r="C43" s="37">
        <v>18573.03</v>
      </c>
      <c r="D43" s="37">
        <v>4575</v>
      </c>
      <c r="E43" s="37">
        <v>0</v>
      </c>
      <c r="F43" s="37">
        <v>1797.24</v>
      </c>
      <c r="G43" s="38">
        <f t="shared" si="0"/>
        <v>24945.27</v>
      </c>
    </row>
    <row r="44" spans="1:7" s="4" customFormat="1" ht="18" customHeight="1">
      <c r="A44" s="20" t="s">
        <v>87</v>
      </c>
      <c r="B44" s="14" t="s">
        <v>88</v>
      </c>
      <c r="C44" s="37">
        <v>15399.84</v>
      </c>
      <c r="D44" s="37">
        <v>4575</v>
      </c>
      <c r="E44" s="37">
        <v>0</v>
      </c>
      <c r="F44" s="37">
        <v>1004.24</v>
      </c>
      <c r="G44" s="38">
        <f t="shared" si="0"/>
        <v>20979.08</v>
      </c>
    </row>
    <row r="45" spans="1:7" s="4" customFormat="1" ht="18" customHeight="1">
      <c r="A45" s="20" t="s">
        <v>89</v>
      </c>
      <c r="B45" s="14" t="s">
        <v>90</v>
      </c>
      <c r="C45" s="37">
        <v>10825.38</v>
      </c>
      <c r="D45" s="37">
        <v>4575</v>
      </c>
      <c r="E45" s="37">
        <v>0</v>
      </c>
      <c r="F45" s="37">
        <v>218.23</v>
      </c>
      <c r="G45" s="38">
        <f t="shared" si="0"/>
        <v>15618.609999999999</v>
      </c>
    </row>
    <row r="46" spans="1:7" s="4" customFormat="1" ht="18" customHeight="1">
      <c r="A46" s="20" t="s">
        <v>91</v>
      </c>
      <c r="B46" s="14" t="s">
        <v>92</v>
      </c>
      <c r="C46" s="37">
        <v>18573.03</v>
      </c>
      <c r="D46" s="37">
        <v>4575</v>
      </c>
      <c r="E46" s="37">
        <v>0</v>
      </c>
      <c r="F46" s="37">
        <v>1779.38</v>
      </c>
      <c r="G46" s="38">
        <f t="shared" si="0"/>
        <v>24927.41</v>
      </c>
    </row>
    <row r="47" spans="1:7" s="4" customFormat="1" ht="18" customHeight="1">
      <c r="A47" s="20" t="s">
        <v>93</v>
      </c>
      <c r="B47" s="14" t="s">
        <v>94</v>
      </c>
      <c r="C47" s="37">
        <v>29630.67</v>
      </c>
      <c r="D47" s="37">
        <v>4575</v>
      </c>
      <c r="E47" s="37">
        <v>0</v>
      </c>
      <c r="F47" s="37">
        <v>2195.9499999999998</v>
      </c>
      <c r="G47" s="38">
        <f t="shared" si="0"/>
        <v>36401.619999999995</v>
      </c>
    </row>
    <row r="48" spans="1:7" s="4" customFormat="1" ht="18" customHeight="1">
      <c r="A48" s="20" t="s">
        <v>95</v>
      </c>
      <c r="B48" s="14" t="s">
        <v>96</v>
      </c>
      <c r="C48" s="37">
        <v>15399.84</v>
      </c>
      <c r="D48" s="37">
        <v>4575</v>
      </c>
      <c r="E48" s="37">
        <v>0</v>
      </c>
      <c r="F48" s="37">
        <v>786.65</v>
      </c>
      <c r="G48" s="38">
        <f t="shared" si="0"/>
        <v>20761.490000000002</v>
      </c>
    </row>
    <row r="49" spans="1:7" s="4" customFormat="1" ht="18" customHeight="1">
      <c r="A49" s="20" t="s">
        <v>97</v>
      </c>
      <c r="B49" s="14" t="s">
        <v>98</v>
      </c>
      <c r="C49" s="37">
        <v>15399.84</v>
      </c>
      <c r="D49" s="37">
        <v>4575</v>
      </c>
      <c r="E49" s="37">
        <v>0</v>
      </c>
      <c r="F49" s="37">
        <v>538.76</v>
      </c>
      <c r="G49" s="38">
        <f t="shared" si="0"/>
        <v>20513.599999999999</v>
      </c>
    </row>
    <row r="50" spans="1:7" s="4" customFormat="1" ht="18" customHeight="1">
      <c r="A50" s="20" t="s">
        <v>99</v>
      </c>
      <c r="B50" s="14" t="s">
        <v>100</v>
      </c>
      <c r="C50" s="37">
        <v>17953.93</v>
      </c>
      <c r="D50" s="37">
        <v>4575</v>
      </c>
      <c r="E50" s="37">
        <v>0</v>
      </c>
      <c r="F50" s="37">
        <v>1106.81</v>
      </c>
      <c r="G50" s="38">
        <f t="shared" si="0"/>
        <v>23635.74</v>
      </c>
    </row>
    <row r="51" spans="1:7" s="4" customFormat="1" ht="18" customHeight="1">
      <c r="A51" s="20" t="s">
        <v>101</v>
      </c>
      <c r="B51" s="14" t="s">
        <v>102</v>
      </c>
      <c r="C51" s="37">
        <v>35838.15</v>
      </c>
      <c r="D51" s="37">
        <v>4575</v>
      </c>
      <c r="E51" s="37">
        <v>0</v>
      </c>
      <c r="F51" s="37">
        <v>6756.53</v>
      </c>
      <c r="G51" s="38">
        <f t="shared" si="0"/>
        <v>47169.68</v>
      </c>
    </row>
    <row r="52" spans="1:7" s="4" customFormat="1" ht="18" customHeight="1">
      <c r="A52" s="20" t="s">
        <v>103</v>
      </c>
      <c r="B52" s="14" t="s">
        <v>104</v>
      </c>
      <c r="C52" s="37">
        <v>11436.7</v>
      </c>
      <c r="D52" s="37">
        <v>4575</v>
      </c>
      <c r="E52" s="37">
        <v>0</v>
      </c>
      <c r="F52" s="37">
        <v>361.03</v>
      </c>
      <c r="G52" s="38">
        <f t="shared" si="0"/>
        <v>16372.730000000001</v>
      </c>
    </row>
    <row r="53" spans="1:7" s="4" customFormat="1" ht="18" customHeight="1">
      <c r="A53" s="20" t="s">
        <v>105</v>
      </c>
      <c r="B53" s="14" t="s">
        <v>106</v>
      </c>
      <c r="C53" s="37">
        <v>15218.55</v>
      </c>
      <c r="D53" s="37">
        <v>4575</v>
      </c>
      <c r="E53" s="37">
        <v>0</v>
      </c>
      <c r="F53" s="37">
        <v>542.33000000000004</v>
      </c>
      <c r="G53" s="38">
        <f t="shared" si="0"/>
        <v>20335.88</v>
      </c>
    </row>
    <row r="54" spans="1:7" s="4" customFormat="1" ht="18" customHeight="1">
      <c r="A54" s="20" t="s">
        <v>107</v>
      </c>
      <c r="B54" s="14" t="s">
        <v>108</v>
      </c>
      <c r="C54" s="37">
        <v>13574.12</v>
      </c>
      <c r="D54" s="37">
        <v>4575</v>
      </c>
      <c r="E54" s="37">
        <v>0</v>
      </c>
      <c r="F54" s="37">
        <v>290.45</v>
      </c>
      <c r="G54" s="38">
        <f t="shared" si="0"/>
        <v>18439.570000000003</v>
      </c>
    </row>
    <row r="55" spans="1:7" s="4" customFormat="1" ht="18" customHeight="1">
      <c r="A55" s="20" t="s">
        <v>109</v>
      </c>
      <c r="B55" s="14" t="s">
        <v>110</v>
      </c>
      <c r="C55" s="37">
        <v>18573.03</v>
      </c>
      <c r="D55" s="37">
        <v>4575</v>
      </c>
      <c r="E55" s="37">
        <v>0</v>
      </c>
      <c r="F55" s="37">
        <v>1084.08</v>
      </c>
      <c r="G55" s="38">
        <f t="shared" si="0"/>
        <v>24232.11</v>
      </c>
    </row>
    <row r="56" spans="1:7" s="4" customFormat="1" ht="18" customHeight="1">
      <c r="A56" s="20" t="s">
        <v>111</v>
      </c>
      <c r="B56" s="14" t="s">
        <v>112</v>
      </c>
      <c r="C56" s="37">
        <v>18573.03</v>
      </c>
      <c r="D56" s="37">
        <v>4575</v>
      </c>
      <c r="E56" s="37">
        <v>0</v>
      </c>
      <c r="F56" s="37">
        <v>1383.3</v>
      </c>
      <c r="G56" s="38">
        <f t="shared" si="0"/>
        <v>24531.329999999998</v>
      </c>
    </row>
    <row r="57" spans="1:7" s="4" customFormat="1" ht="18" customHeight="1">
      <c r="A57" s="20" t="s">
        <v>113</v>
      </c>
      <c r="B57" s="14" t="s">
        <v>114</v>
      </c>
      <c r="C57" s="37">
        <v>15399.84</v>
      </c>
      <c r="D57" s="37">
        <v>4575</v>
      </c>
      <c r="E57" s="37">
        <v>0</v>
      </c>
      <c r="F57" s="37">
        <v>602.70000000000005</v>
      </c>
      <c r="G57" s="38">
        <f t="shared" si="0"/>
        <v>20577.54</v>
      </c>
    </row>
    <row r="58" spans="1:7" s="4" customFormat="1" ht="18" customHeight="1">
      <c r="A58" s="20" t="s">
        <v>115</v>
      </c>
      <c r="B58" s="14" t="s">
        <v>116</v>
      </c>
      <c r="C58" s="37">
        <v>15399.84</v>
      </c>
      <c r="D58" s="37">
        <v>4575</v>
      </c>
      <c r="E58" s="37">
        <v>0</v>
      </c>
      <c r="F58" s="37">
        <v>532</v>
      </c>
      <c r="G58" s="38">
        <f t="shared" si="0"/>
        <v>20506.84</v>
      </c>
    </row>
    <row r="59" spans="1:7" s="4" customFormat="1" ht="18" customHeight="1">
      <c r="A59" s="20" t="s">
        <v>117</v>
      </c>
      <c r="B59" s="14" t="s">
        <v>118</v>
      </c>
      <c r="C59" s="37">
        <v>18573.03</v>
      </c>
      <c r="D59" s="37">
        <v>4575</v>
      </c>
      <c r="E59" s="37">
        <v>0</v>
      </c>
      <c r="F59" s="37">
        <v>1471.1</v>
      </c>
      <c r="G59" s="38">
        <f t="shared" si="0"/>
        <v>24619.129999999997</v>
      </c>
    </row>
    <row r="60" spans="1:7" s="4" customFormat="1" ht="18" customHeight="1">
      <c r="A60" s="20" t="s">
        <v>119</v>
      </c>
      <c r="B60" s="14" t="s">
        <v>120</v>
      </c>
      <c r="C60" s="37">
        <v>18573.03</v>
      </c>
      <c r="D60" s="37">
        <v>4575</v>
      </c>
      <c r="E60" s="37">
        <v>0</v>
      </c>
      <c r="F60" s="37">
        <v>1337.92</v>
      </c>
      <c r="G60" s="38">
        <f t="shared" si="0"/>
        <v>24485.949999999997</v>
      </c>
    </row>
    <row r="61" spans="1:7" s="4" customFormat="1" ht="18" customHeight="1">
      <c r="A61" s="20" t="s">
        <v>121</v>
      </c>
      <c r="B61" s="14" t="s">
        <v>122</v>
      </c>
      <c r="C61" s="37">
        <v>15399.84</v>
      </c>
      <c r="D61" s="37">
        <v>4575</v>
      </c>
      <c r="E61" s="37">
        <v>0</v>
      </c>
      <c r="F61" s="37">
        <v>401.14</v>
      </c>
      <c r="G61" s="38">
        <f t="shared" si="0"/>
        <v>20375.98</v>
      </c>
    </row>
    <row r="62" spans="1:7" s="4" customFormat="1" ht="18" customHeight="1">
      <c r="A62" s="20" t="s">
        <v>123</v>
      </c>
      <c r="B62" s="14" t="s">
        <v>124</v>
      </c>
      <c r="C62" s="37">
        <v>75920.399999999994</v>
      </c>
      <c r="D62" s="37">
        <v>4575</v>
      </c>
      <c r="E62" s="37">
        <v>0</v>
      </c>
      <c r="F62" s="37">
        <v>24530.76</v>
      </c>
      <c r="G62" s="38">
        <f t="shared" si="0"/>
        <v>105026.15999999999</v>
      </c>
    </row>
    <row r="63" spans="1:7" s="4" customFormat="1" ht="18" customHeight="1">
      <c r="A63" s="20" t="s">
        <v>125</v>
      </c>
      <c r="B63" s="14" t="s">
        <v>126</v>
      </c>
      <c r="C63" s="37">
        <v>18573.03</v>
      </c>
      <c r="D63" s="37">
        <v>4575</v>
      </c>
      <c r="E63" s="37">
        <v>0</v>
      </c>
      <c r="F63" s="37">
        <v>1327.25</v>
      </c>
      <c r="G63" s="38">
        <f t="shared" si="0"/>
        <v>24475.279999999999</v>
      </c>
    </row>
    <row r="64" spans="1:7" s="4" customFormat="1" ht="18" customHeight="1">
      <c r="A64" s="20" t="s">
        <v>127</v>
      </c>
      <c r="B64" s="14" t="s">
        <v>128</v>
      </c>
      <c r="C64" s="37">
        <v>29630.67</v>
      </c>
      <c r="D64" s="37">
        <v>4575</v>
      </c>
      <c r="E64" s="37">
        <v>0</v>
      </c>
      <c r="F64" s="37">
        <v>3319.17</v>
      </c>
      <c r="G64" s="38">
        <f t="shared" si="0"/>
        <v>37524.839999999997</v>
      </c>
    </row>
    <row r="65" spans="1:7" s="4" customFormat="1" ht="18" customHeight="1">
      <c r="A65" s="20" t="s">
        <v>129</v>
      </c>
      <c r="B65" s="14" t="s">
        <v>130</v>
      </c>
      <c r="C65" s="37">
        <v>30227.91</v>
      </c>
      <c r="D65" s="37">
        <v>4575</v>
      </c>
      <c r="E65" s="37">
        <v>0</v>
      </c>
      <c r="F65" s="37">
        <v>1853.56</v>
      </c>
      <c r="G65" s="38">
        <f t="shared" si="0"/>
        <v>36656.47</v>
      </c>
    </row>
    <row r="66" spans="1:7" s="4" customFormat="1" ht="18" customHeight="1">
      <c r="A66" s="20" t="s">
        <v>131</v>
      </c>
      <c r="B66" s="14" t="s">
        <v>132</v>
      </c>
      <c r="C66" s="37">
        <v>15399.84</v>
      </c>
      <c r="D66" s="37">
        <v>4575</v>
      </c>
      <c r="E66" s="37">
        <v>0</v>
      </c>
      <c r="F66" s="37">
        <v>514.29</v>
      </c>
      <c r="G66" s="38">
        <f t="shared" si="0"/>
        <v>20489.13</v>
      </c>
    </row>
    <row r="67" spans="1:7" s="4" customFormat="1" ht="18" customHeight="1">
      <c r="A67" s="20" t="s">
        <v>133</v>
      </c>
      <c r="B67" s="14" t="s">
        <v>134</v>
      </c>
      <c r="C67" s="37">
        <v>31204.45</v>
      </c>
      <c r="D67" s="37">
        <v>4575</v>
      </c>
      <c r="E67" s="37">
        <v>0</v>
      </c>
      <c r="F67" s="37">
        <v>3776.58</v>
      </c>
      <c r="G67" s="38">
        <f t="shared" si="0"/>
        <v>39556.03</v>
      </c>
    </row>
    <row r="68" spans="1:7" s="4" customFormat="1" ht="18" customHeight="1">
      <c r="A68" s="20" t="s">
        <v>135</v>
      </c>
      <c r="B68" s="14" t="s">
        <v>136</v>
      </c>
      <c r="C68" s="37">
        <v>13404.28</v>
      </c>
      <c r="D68" s="37">
        <v>4575</v>
      </c>
      <c r="E68" s="37">
        <v>0</v>
      </c>
      <c r="F68" s="37">
        <v>342.44</v>
      </c>
      <c r="G68" s="38">
        <f t="shared" si="0"/>
        <v>18321.719999999998</v>
      </c>
    </row>
    <row r="69" spans="1:7" s="4" customFormat="1" ht="18" customHeight="1">
      <c r="A69" s="20" t="s">
        <v>137</v>
      </c>
      <c r="B69" s="14" t="s">
        <v>138</v>
      </c>
      <c r="C69" s="37">
        <v>11392.17</v>
      </c>
      <c r="D69" s="37">
        <v>4575</v>
      </c>
      <c r="E69" s="37">
        <v>0</v>
      </c>
      <c r="F69" s="37">
        <v>187.96</v>
      </c>
      <c r="G69" s="38">
        <f t="shared" si="0"/>
        <v>16155.13</v>
      </c>
    </row>
    <row r="70" spans="1:7" s="4" customFormat="1" ht="18" customHeight="1">
      <c r="A70" s="20" t="s">
        <v>139</v>
      </c>
      <c r="B70" s="14" t="s">
        <v>140</v>
      </c>
      <c r="C70" s="37">
        <v>15399.84</v>
      </c>
      <c r="D70" s="37">
        <v>4575</v>
      </c>
      <c r="E70" s="37">
        <v>0</v>
      </c>
      <c r="F70" s="37">
        <v>893.62</v>
      </c>
      <c r="G70" s="38">
        <f t="shared" si="0"/>
        <v>20868.46</v>
      </c>
    </row>
    <row r="71" spans="1:7" s="4" customFormat="1" ht="18" customHeight="1">
      <c r="A71" s="20" t="s">
        <v>141</v>
      </c>
      <c r="B71" s="14" t="s">
        <v>142</v>
      </c>
      <c r="C71" s="37">
        <v>30227.91</v>
      </c>
      <c r="D71" s="37">
        <v>4575</v>
      </c>
      <c r="E71" s="37">
        <v>0</v>
      </c>
      <c r="F71" s="37">
        <v>1503.76</v>
      </c>
      <c r="G71" s="38">
        <f t="shared" ref="G71:G133" si="1">SUM(C71:F71)</f>
        <v>36306.670000000006</v>
      </c>
    </row>
    <row r="72" spans="1:7" s="4" customFormat="1" ht="18" customHeight="1">
      <c r="A72" s="20" t="s">
        <v>143</v>
      </c>
      <c r="B72" s="14" t="s">
        <v>144</v>
      </c>
      <c r="C72" s="37">
        <v>18573.03</v>
      </c>
      <c r="D72" s="37">
        <v>4575</v>
      </c>
      <c r="E72" s="37">
        <v>0</v>
      </c>
      <c r="F72" s="37">
        <v>1320.09</v>
      </c>
      <c r="G72" s="38">
        <f t="shared" si="1"/>
        <v>24468.12</v>
      </c>
    </row>
    <row r="73" spans="1:7" s="4" customFormat="1" ht="18" customHeight="1">
      <c r="A73" s="20" t="s">
        <v>145</v>
      </c>
      <c r="B73" s="14" t="s">
        <v>146</v>
      </c>
      <c r="C73" s="37">
        <v>18573.03</v>
      </c>
      <c r="D73" s="37">
        <v>4575</v>
      </c>
      <c r="E73" s="37">
        <v>0</v>
      </c>
      <c r="F73" s="37">
        <v>2146.3200000000002</v>
      </c>
      <c r="G73" s="38">
        <f t="shared" si="1"/>
        <v>25294.35</v>
      </c>
    </row>
    <row r="74" spans="1:7" s="4" customFormat="1" ht="18" customHeight="1">
      <c r="A74" s="20" t="s">
        <v>147</v>
      </c>
      <c r="B74" s="14" t="s">
        <v>148</v>
      </c>
      <c r="C74" s="37">
        <v>30227.91</v>
      </c>
      <c r="D74" s="37">
        <v>4575</v>
      </c>
      <c r="E74" s="37">
        <v>0</v>
      </c>
      <c r="F74" s="37">
        <v>2484.7199999999998</v>
      </c>
      <c r="G74" s="38">
        <f t="shared" si="1"/>
        <v>37287.630000000005</v>
      </c>
    </row>
    <row r="75" spans="1:7" s="4" customFormat="1" ht="18" customHeight="1">
      <c r="A75" s="20" t="s">
        <v>149</v>
      </c>
      <c r="B75" s="14" t="s">
        <v>150</v>
      </c>
      <c r="C75" s="37">
        <v>18573.03</v>
      </c>
      <c r="D75" s="37">
        <v>4575</v>
      </c>
      <c r="E75" s="37">
        <v>0</v>
      </c>
      <c r="F75" s="37">
        <v>2446.8200000000002</v>
      </c>
      <c r="G75" s="38">
        <f t="shared" si="1"/>
        <v>25594.85</v>
      </c>
    </row>
    <row r="76" spans="1:7" s="4" customFormat="1" ht="18" customHeight="1">
      <c r="A76" s="20" t="s">
        <v>151</v>
      </c>
      <c r="B76" s="14" t="s">
        <v>152</v>
      </c>
      <c r="C76" s="37">
        <v>18573.03</v>
      </c>
      <c r="D76" s="37">
        <v>4575</v>
      </c>
      <c r="E76" s="37">
        <v>0</v>
      </c>
      <c r="F76" s="37">
        <v>970.29</v>
      </c>
      <c r="G76" s="38">
        <f t="shared" si="1"/>
        <v>24118.32</v>
      </c>
    </row>
    <row r="77" spans="1:7" s="4" customFormat="1" ht="18" customHeight="1">
      <c r="A77" s="20" t="s">
        <v>153</v>
      </c>
      <c r="B77" s="14" t="s">
        <v>154</v>
      </c>
      <c r="C77" s="37">
        <v>18377.7</v>
      </c>
      <c r="D77" s="37">
        <v>4575</v>
      </c>
      <c r="E77" s="37">
        <v>0</v>
      </c>
      <c r="F77" s="37">
        <v>1616.65</v>
      </c>
      <c r="G77" s="38">
        <f t="shared" si="1"/>
        <v>24569.350000000002</v>
      </c>
    </row>
    <row r="78" spans="1:7" s="4" customFormat="1" ht="18" customHeight="1">
      <c r="A78" s="20" t="s">
        <v>155</v>
      </c>
      <c r="B78" s="14" t="s">
        <v>156</v>
      </c>
      <c r="C78" s="37">
        <v>18573.03</v>
      </c>
      <c r="D78" s="37">
        <v>4575</v>
      </c>
      <c r="E78" s="37">
        <v>0</v>
      </c>
      <c r="F78" s="37">
        <v>969</v>
      </c>
      <c r="G78" s="38">
        <f t="shared" si="1"/>
        <v>24117.03</v>
      </c>
    </row>
    <row r="79" spans="1:7" s="4" customFormat="1" ht="18" customHeight="1">
      <c r="A79" s="20" t="s">
        <v>157</v>
      </c>
      <c r="B79" s="14" t="s">
        <v>158</v>
      </c>
      <c r="C79" s="37">
        <v>35838.15</v>
      </c>
      <c r="D79" s="37">
        <v>4575</v>
      </c>
      <c r="E79" s="37">
        <v>0</v>
      </c>
      <c r="F79" s="37">
        <v>8595.9500000000007</v>
      </c>
      <c r="G79" s="38">
        <f t="shared" si="1"/>
        <v>49009.100000000006</v>
      </c>
    </row>
    <row r="80" spans="1:7" s="4" customFormat="1" ht="18" customHeight="1">
      <c r="A80" s="20" t="s">
        <v>159</v>
      </c>
      <c r="B80" s="14" t="s">
        <v>160</v>
      </c>
      <c r="C80" s="37">
        <v>18573.03</v>
      </c>
      <c r="D80" s="37">
        <v>4575</v>
      </c>
      <c r="E80" s="37">
        <v>0</v>
      </c>
      <c r="F80" s="37">
        <v>2173.5700000000002</v>
      </c>
      <c r="G80" s="38">
        <f t="shared" si="1"/>
        <v>25321.599999999999</v>
      </c>
    </row>
    <row r="81" spans="1:7" s="4" customFormat="1" ht="18" customHeight="1">
      <c r="A81" s="20" t="s">
        <v>161</v>
      </c>
      <c r="B81" s="14" t="s">
        <v>162</v>
      </c>
      <c r="C81" s="37">
        <v>14420.19</v>
      </c>
      <c r="D81" s="37">
        <v>4575</v>
      </c>
      <c r="E81" s="37">
        <v>0</v>
      </c>
      <c r="F81" s="37">
        <v>392.98</v>
      </c>
      <c r="G81" s="38">
        <f t="shared" si="1"/>
        <v>19388.170000000002</v>
      </c>
    </row>
    <row r="82" spans="1:7" s="4" customFormat="1" ht="18" customHeight="1">
      <c r="A82" s="20" t="s">
        <v>163</v>
      </c>
      <c r="B82" s="14" t="s">
        <v>164</v>
      </c>
      <c r="C82" s="37">
        <v>18573.03</v>
      </c>
      <c r="D82" s="37">
        <v>4575</v>
      </c>
      <c r="E82" s="37">
        <v>0</v>
      </c>
      <c r="F82" s="37">
        <v>1704.04</v>
      </c>
      <c r="G82" s="38">
        <f t="shared" si="1"/>
        <v>24852.07</v>
      </c>
    </row>
    <row r="83" spans="1:7" s="4" customFormat="1" ht="18" customHeight="1">
      <c r="A83" s="20" t="s">
        <v>165</v>
      </c>
      <c r="B83" s="14" t="s">
        <v>166</v>
      </c>
      <c r="C83" s="37">
        <v>18573.03</v>
      </c>
      <c r="D83" s="37">
        <v>4575</v>
      </c>
      <c r="E83" s="37">
        <v>0</v>
      </c>
      <c r="F83" s="37">
        <v>1339.18</v>
      </c>
      <c r="G83" s="38">
        <f t="shared" si="1"/>
        <v>24487.21</v>
      </c>
    </row>
    <row r="84" spans="1:7" s="4" customFormat="1" ht="18" customHeight="1">
      <c r="A84" s="20" t="s">
        <v>167</v>
      </c>
      <c r="B84" s="14" t="s">
        <v>168</v>
      </c>
      <c r="C84" s="37">
        <v>15230.44</v>
      </c>
      <c r="D84" s="37">
        <v>4575</v>
      </c>
      <c r="E84" s="37">
        <v>0</v>
      </c>
      <c r="F84" s="37">
        <v>579.76</v>
      </c>
      <c r="G84" s="38">
        <f t="shared" si="1"/>
        <v>20385.2</v>
      </c>
    </row>
    <row r="85" spans="1:7" s="4" customFormat="1" ht="18" customHeight="1">
      <c r="A85" s="20" t="s">
        <v>169</v>
      </c>
      <c r="B85" s="14" t="s">
        <v>170</v>
      </c>
      <c r="C85" s="37">
        <v>35838.15</v>
      </c>
      <c r="D85" s="37">
        <v>4575</v>
      </c>
      <c r="E85" s="37">
        <v>0</v>
      </c>
      <c r="F85" s="37">
        <v>4198.8100000000004</v>
      </c>
      <c r="G85" s="38">
        <f t="shared" si="1"/>
        <v>44611.96</v>
      </c>
    </row>
    <row r="86" spans="1:7" s="4" customFormat="1" ht="18" customHeight="1">
      <c r="A86" s="20" t="s">
        <v>171</v>
      </c>
      <c r="B86" s="14" t="s">
        <v>172</v>
      </c>
      <c r="C86" s="37">
        <v>18573.03</v>
      </c>
      <c r="D86" s="37">
        <v>4575</v>
      </c>
      <c r="E86" s="37">
        <v>0</v>
      </c>
      <c r="F86" s="37">
        <v>1239.5999999999999</v>
      </c>
      <c r="G86" s="38">
        <f t="shared" si="1"/>
        <v>24387.629999999997</v>
      </c>
    </row>
    <row r="87" spans="1:7" s="4" customFormat="1" ht="18" customHeight="1">
      <c r="A87" s="20" t="s">
        <v>173</v>
      </c>
      <c r="B87" s="14" t="s">
        <v>174</v>
      </c>
      <c r="C87" s="37">
        <v>15399.84</v>
      </c>
      <c r="D87" s="37">
        <v>4575</v>
      </c>
      <c r="E87" s="37">
        <v>0</v>
      </c>
      <c r="F87" s="37">
        <v>417.51</v>
      </c>
      <c r="G87" s="38">
        <f t="shared" si="1"/>
        <v>20392.349999999999</v>
      </c>
    </row>
    <row r="88" spans="1:7" s="4" customFormat="1" ht="18" customHeight="1">
      <c r="A88" s="20" t="s">
        <v>175</v>
      </c>
      <c r="B88" s="14" t="s">
        <v>176</v>
      </c>
      <c r="C88" s="37">
        <v>31377.95</v>
      </c>
      <c r="D88" s="37">
        <v>4575</v>
      </c>
      <c r="E88" s="37">
        <v>0</v>
      </c>
      <c r="F88" s="37">
        <v>3942.05</v>
      </c>
      <c r="G88" s="38">
        <f t="shared" si="1"/>
        <v>39895</v>
      </c>
    </row>
    <row r="89" spans="1:7" s="4" customFormat="1" ht="18" customHeight="1">
      <c r="A89" s="20" t="s">
        <v>177</v>
      </c>
      <c r="B89" s="14" t="s">
        <v>178</v>
      </c>
      <c r="C89" s="37">
        <v>18573.03</v>
      </c>
      <c r="D89" s="37">
        <v>4575</v>
      </c>
      <c r="E89" s="37">
        <v>0</v>
      </c>
      <c r="F89" s="37">
        <v>1149.73</v>
      </c>
      <c r="G89" s="38">
        <f t="shared" si="1"/>
        <v>24297.759999999998</v>
      </c>
    </row>
    <row r="90" spans="1:7" s="4" customFormat="1" ht="18" customHeight="1">
      <c r="A90" s="20" t="s">
        <v>179</v>
      </c>
      <c r="B90" s="14" t="s">
        <v>180</v>
      </c>
      <c r="C90" s="37">
        <v>11355.92</v>
      </c>
      <c r="D90" s="37">
        <v>4575</v>
      </c>
      <c r="E90" s="37">
        <v>0</v>
      </c>
      <c r="F90" s="37">
        <v>196.93</v>
      </c>
      <c r="G90" s="38">
        <f t="shared" si="1"/>
        <v>16127.85</v>
      </c>
    </row>
    <row r="91" spans="1:7" s="4" customFormat="1" ht="18" customHeight="1">
      <c r="A91" s="20" t="s">
        <v>181</v>
      </c>
      <c r="B91" s="14" t="s">
        <v>182</v>
      </c>
      <c r="C91" s="37">
        <v>112366.2</v>
      </c>
      <c r="D91" s="37">
        <v>4575</v>
      </c>
      <c r="E91" s="37">
        <v>0</v>
      </c>
      <c r="F91" s="37">
        <v>56126.21</v>
      </c>
      <c r="G91" s="38">
        <f t="shared" si="1"/>
        <v>173067.41</v>
      </c>
    </row>
    <row r="92" spans="1:7" s="4" customFormat="1" ht="18" customHeight="1">
      <c r="A92" s="20" t="s">
        <v>183</v>
      </c>
      <c r="B92" s="14" t="s">
        <v>184</v>
      </c>
      <c r="C92" s="37">
        <v>11392.17</v>
      </c>
      <c r="D92" s="37">
        <v>4575</v>
      </c>
      <c r="E92" s="37">
        <v>0</v>
      </c>
      <c r="F92" s="37">
        <v>243.97</v>
      </c>
      <c r="G92" s="38">
        <f t="shared" si="1"/>
        <v>16211.14</v>
      </c>
    </row>
    <row r="93" spans="1:7" s="4" customFormat="1" ht="18" customHeight="1">
      <c r="A93" s="20" t="s">
        <v>185</v>
      </c>
      <c r="B93" s="14" t="s">
        <v>186</v>
      </c>
      <c r="C93" s="37">
        <v>35838.15</v>
      </c>
      <c r="D93" s="37">
        <v>4575</v>
      </c>
      <c r="E93" s="37">
        <v>0</v>
      </c>
      <c r="F93" s="37">
        <v>4907.26</v>
      </c>
      <c r="G93" s="38">
        <f t="shared" si="1"/>
        <v>45320.41</v>
      </c>
    </row>
    <row r="94" spans="1:7" s="4" customFormat="1" ht="18" customHeight="1">
      <c r="A94" s="20" t="s">
        <v>187</v>
      </c>
      <c r="B94" s="14" t="s">
        <v>188</v>
      </c>
      <c r="C94" s="37">
        <v>30227.91</v>
      </c>
      <c r="D94" s="37">
        <v>4575</v>
      </c>
      <c r="E94" s="37">
        <v>0</v>
      </c>
      <c r="F94" s="37">
        <v>2049.37</v>
      </c>
      <c r="G94" s="38">
        <f t="shared" si="1"/>
        <v>36852.280000000006</v>
      </c>
    </row>
    <row r="95" spans="1:7" s="4" customFormat="1" ht="18" customHeight="1">
      <c r="A95" s="20" t="s">
        <v>189</v>
      </c>
      <c r="B95" s="14" t="s">
        <v>190</v>
      </c>
      <c r="C95" s="37">
        <v>37542.67</v>
      </c>
      <c r="D95" s="37">
        <v>4575</v>
      </c>
      <c r="E95" s="37">
        <v>0</v>
      </c>
      <c r="F95" s="37">
        <v>8490.31</v>
      </c>
      <c r="G95" s="38">
        <f t="shared" si="1"/>
        <v>50607.979999999996</v>
      </c>
    </row>
    <row r="96" spans="1:7" s="4" customFormat="1" ht="18" customHeight="1">
      <c r="A96" s="20" t="s">
        <v>191</v>
      </c>
      <c r="B96" s="14" t="s">
        <v>192</v>
      </c>
      <c r="C96" s="37">
        <v>18573.03</v>
      </c>
      <c r="D96" s="37">
        <v>4575</v>
      </c>
      <c r="E96" s="37">
        <v>0</v>
      </c>
      <c r="F96" s="37">
        <v>1275.49</v>
      </c>
      <c r="G96" s="38">
        <f t="shared" si="1"/>
        <v>24423.52</v>
      </c>
    </row>
    <row r="97" spans="1:7" s="4" customFormat="1" ht="18" customHeight="1">
      <c r="A97" s="20" t="s">
        <v>193</v>
      </c>
      <c r="B97" s="14" t="s">
        <v>194</v>
      </c>
      <c r="C97" s="37">
        <v>30227.91</v>
      </c>
      <c r="D97" s="37">
        <v>4575</v>
      </c>
      <c r="E97" s="37">
        <v>0</v>
      </c>
      <c r="F97" s="37">
        <v>2451.0300000000002</v>
      </c>
      <c r="G97" s="38">
        <f t="shared" si="1"/>
        <v>37253.94</v>
      </c>
    </row>
    <row r="98" spans="1:7" s="4" customFormat="1" ht="18" customHeight="1">
      <c r="A98" s="20" t="s">
        <v>195</v>
      </c>
      <c r="B98" s="14" t="s">
        <v>196</v>
      </c>
      <c r="C98" s="37">
        <v>18573.03</v>
      </c>
      <c r="D98" s="37">
        <v>4575</v>
      </c>
      <c r="E98" s="37">
        <v>0</v>
      </c>
      <c r="F98" s="37">
        <v>1415.11</v>
      </c>
      <c r="G98" s="38">
        <f t="shared" si="1"/>
        <v>24563.14</v>
      </c>
    </row>
    <row r="99" spans="1:7" s="4" customFormat="1" ht="18" customHeight="1">
      <c r="A99" s="20" t="s">
        <v>197</v>
      </c>
      <c r="B99" s="14" t="s">
        <v>198</v>
      </c>
      <c r="C99" s="37">
        <v>35838.15</v>
      </c>
      <c r="D99" s="37">
        <v>4575</v>
      </c>
      <c r="E99" s="37">
        <v>0</v>
      </c>
      <c r="F99" s="37">
        <v>5230.1099999999997</v>
      </c>
      <c r="G99" s="38">
        <f t="shared" si="1"/>
        <v>45643.26</v>
      </c>
    </row>
    <row r="100" spans="1:7" s="4" customFormat="1" ht="18" customHeight="1">
      <c r="A100" s="20" t="s">
        <v>199</v>
      </c>
      <c r="B100" s="14" t="s">
        <v>200</v>
      </c>
      <c r="C100" s="37">
        <v>18573.03</v>
      </c>
      <c r="D100" s="37">
        <v>4575</v>
      </c>
      <c r="E100" s="37">
        <v>0</v>
      </c>
      <c r="F100" s="37">
        <v>1437.92</v>
      </c>
      <c r="G100" s="38">
        <f t="shared" si="1"/>
        <v>24585.949999999997</v>
      </c>
    </row>
    <row r="101" spans="1:7" s="4" customFormat="1" ht="18" customHeight="1">
      <c r="A101" s="20" t="s">
        <v>201</v>
      </c>
      <c r="B101" s="14" t="s">
        <v>202</v>
      </c>
      <c r="C101" s="37">
        <v>15399.84</v>
      </c>
      <c r="D101" s="37">
        <v>4575</v>
      </c>
      <c r="E101" s="37">
        <v>0</v>
      </c>
      <c r="F101" s="37">
        <v>527.73</v>
      </c>
      <c r="G101" s="38">
        <f t="shared" si="1"/>
        <v>20502.57</v>
      </c>
    </row>
    <row r="102" spans="1:7" s="4" customFormat="1" ht="18" customHeight="1">
      <c r="A102" s="20" t="s">
        <v>203</v>
      </c>
      <c r="B102" s="14" t="s">
        <v>204</v>
      </c>
      <c r="C102" s="37">
        <v>17025.28</v>
      </c>
      <c r="D102" s="37">
        <v>4575</v>
      </c>
      <c r="E102" s="37">
        <v>0</v>
      </c>
      <c r="F102" s="37">
        <v>981.14</v>
      </c>
      <c r="G102" s="38">
        <f t="shared" si="1"/>
        <v>22581.42</v>
      </c>
    </row>
    <row r="103" spans="1:7" s="4" customFormat="1" ht="18" customHeight="1">
      <c r="A103" s="20" t="s">
        <v>205</v>
      </c>
      <c r="B103" s="14" t="s">
        <v>206</v>
      </c>
      <c r="C103" s="37">
        <v>18573.03</v>
      </c>
      <c r="D103" s="37">
        <v>4575</v>
      </c>
      <c r="E103" s="37">
        <v>0</v>
      </c>
      <c r="F103" s="37">
        <v>1745.32</v>
      </c>
      <c r="G103" s="38">
        <f t="shared" si="1"/>
        <v>24893.35</v>
      </c>
    </row>
    <row r="104" spans="1:7" s="4" customFormat="1" ht="18" customHeight="1">
      <c r="A104" s="20" t="s">
        <v>207</v>
      </c>
      <c r="B104" s="14" t="s">
        <v>208</v>
      </c>
      <c r="C104" s="37">
        <v>18540.48</v>
      </c>
      <c r="D104" s="37">
        <v>4575</v>
      </c>
      <c r="E104" s="37">
        <v>0</v>
      </c>
      <c r="F104" s="37">
        <v>1296.32</v>
      </c>
      <c r="G104" s="38">
        <f t="shared" si="1"/>
        <v>24411.8</v>
      </c>
    </row>
    <row r="105" spans="1:7" s="4" customFormat="1" ht="18" customHeight="1">
      <c r="A105" s="20" t="s">
        <v>209</v>
      </c>
      <c r="B105" s="14" t="s">
        <v>210</v>
      </c>
      <c r="C105" s="37">
        <v>29220.31</v>
      </c>
      <c r="D105" s="37">
        <v>4575</v>
      </c>
      <c r="E105" s="37">
        <v>0</v>
      </c>
      <c r="F105" s="37">
        <v>2132.91</v>
      </c>
      <c r="G105" s="38">
        <f t="shared" si="1"/>
        <v>35928.22</v>
      </c>
    </row>
    <row r="106" spans="1:7" s="4" customFormat="1" ht="18" customHeight="1">
      <c r="A106" s="20" t="s">
        <v>211</v>
      </c>
      <c r="B106" s="14" t="s">
        <v>212</v>
      </c>
      <c r="C106" s="37">
        <v>15399.84</v>
      </c>
      <c r="D106" s="37">
        <v>4575</v>
      </c>
      <c r="E106" s="37">
        <v>0</v>
      </c>
      <c r="F106" s="37">
        <v>675.59</v>
      </c>
      <c r="G106" s="38">
        <f t="shared" si="1"/>
        <v>20650.43</v>
      </c>
    </row>
    <row r="107" spans="1:7" s="4" customFormat="1" ht="18" customHeight="1">
      <c r="A107" s="20" t="s">
        <v>213</v>
      </c>
      <c r="B107" s="14" t="s">
        <v>214</v>
      </c>
      <c r="C107" s="37">
        <v>18573.03</v>
      </c>
      <c r="D107" s="37">
        <v>4575</v>
      </c>
      <c r="E107" s="37">
        <v>0</v>
      </c>
      <c r="F107" s="37">
        <v>2038.81</v>
      </c>
      <c r="G107" s="38">
        <f t="shared" si="1"/>
        <v>25186.84</v>
      </c>
    </row>
    <row r="108" spans="1:7" s="4" customFormat="1" ht="18" customHeight="1">
      <c r="A108" s="20" t="s">
        <v>215</v>
      </c>
      <c r="B108" s="14" t="s">
        <v>216</v>
      </c>
      <c r="C108" s="37">
        <v>15399.84</v>
      </c>
      <c r="D108" s="37">
        <v>4575</v>
      </c>
      <c r="E108" s="37">
        <v>0</v>
      </c>
      <c r="F108" s="37">
        <v>482.47</v>
      </c>
      <c r="G108" s="38">
        <f t="shared" si="1"/>
        <v>20457.310000000001</v>
      </c>
    </row>
    <row r="109" spans="1:7" s="4" customFormat="1" ht="18" customHeight="1">
      <c r="A109" s="20" t="s">
        <v>217</v>
      </c>
      <c r="B109" s="14" t="s">
        <v>218</v>
      </c>
      <c r="C109" s="37">
        <v>15399.84</v>
      </c>
      <c r="D109" s="37">
        <v>4575</v>
      </c>
      <c r="E109" s="37">
        <v>0</v>
      </c>
      <c r="F109" s="37">
        <v>545.57000000000005</v>
      </c>
      <c r="G109" s="38">
        <f t="shared" si="1"/>
        <v>20520.41</v>
      </c>
    </row>
    <row r="110" spans="1:7" s="4" customFormat="1" ht="18" customHeight="1">
      <c r="A110" s="20" t="s">
        <v>219</v>
      </c>
      <c r="B110" s="14" t="s">
        <v>220</v>
      </c>
      <c r="C110" s="37">
        <v>33646.160000000003</v>
      </c>
      <c r="D110" s="37">
        <v>4575</v>
      </c>
      <c r="E110" s="37">
        <v>0</v>
      </c>
      <c r="F110" s="37">
        <v>6530.27</v>
      </c>
      <c r="G110" s="38">
        <f t="shared" si="1"/>
        <v>44751.430000000008</v>
      </c>
    </row>
    <row r="111" spans="1:7" s="4" customFormat="1" ht="18" customHeight="1">
      <c r="A111" s="20" t="s">
        <v>221</v>
      </c>
      <c r="B111" s="14" t="s">
        <v>222</v>
      </c>
      <c r="C111" s="37">
        <v>18368.73</v>
      </c>
      <c r="D111" s="37">
        <v>4575</v>
      </c>
      <c r="E111" s="37">
        <v>0</v>
      </c>
      <c r="F111" s="37">
        <v>1146</v>
      </c>
      <c r="G111" s="38">
        <f t="shared" si="1"/>
        <v>24089.73</v>
      </c>
    </row>
    <row r="112" spans="1:7" s="4" customFormat="1" ht="18" customHeight="1">
      <c r="A112" s="20" t="s">
        <v>223</v>
      </c>
      <c r="B112" s="14" t="s">
        <v>224</v>
      </c>
      <c r="C112" s="37">
        <v>18573.03</v>
      </c>
      <c r="D112" s="37">
        <v>4575</v>
      </c>
      <c r="E112" s="37">
        <v>0</v>
      </c>
      <c r="F112" s="37">
        <v>1896.14</v>
      </c>
      <c r="G112" s="38">
        <f t="shared" si="1"/>
        <v>25044.17</v>
      </c>
    </row>
    <row r="113" spans="1:7" s="4" customFormat="1" ht="18" customHeight="1">
      <c r="A113" s="20" t="s">
        <v>225</v>
      </c>
      <c r="B113" s="14" t="s">
        <v>226</v>
      </c>
      <c r="C113" s="37">
        <v>30227.91</v>
      </c>
      <c r="D113" s="37">
        <v>4575</v>
      </c>
      <c r="E113" s="37">
        <v>0</v>
      </c>
      <c r="F113" s="37">
        <v>2761.26</v>
      </c>
      <c r="G113" s="38">
        <f t="shared" si="1"/>
        <v>37564.170000000006</v>
      </c>
    </row>
    <row r="114" spans="1:7" s="4" customFormat="1" ht="18" customHeight="1">
      <c r="A114" s="20" t="s">
        <v>227</v>
      </c>
      <c r="B114" s="14" t="s">
        <v>228</v>
      </c>
      <c r="C114" s="37">
        <v>18573.03</v>
      </c>
      <c r="D114" s="37">
        <v>4575</v>
      </c>
      <c r="E114" s="37">
        <v>0</v>
      </c>
      <c r="F114" s="37">
        <v>1050.69</v>
      </c>
      <c r="G114" s="38">
        <f t="shared" si="1"/>
        <v>24198.719999999998</v>
      </c>
    </row>
    <row r="115" spans="1:7" s="4" customFormat="1" ht="18" customHeight="1">
      <c r="A115" s="20" t="s">
        <v>229</v>
      </c>
      <c r="B115" s="14" t="s">
        <v>230</v>
      </c>
      <c r="C115" s="37">
        <v>30227.91</v>
      </c>
      <c r="D115" s="37">
        <v>4575</v>
      </c>
      <c r="E115" s="37">
        <v>0</v>
      </c>
      <c r="F115" s="37">
        <v>1532.99</v>
      </c>
      <c r="G115" s="38">
        <f t="shared" si="1"/>
        <v>36335.9</v>
      </c>
    </row>
    <row r="116" spans="1:7" s="4" customFormat="1" ht="18" customHeight="1">
      <c r="A116" s="20" t="s">
        <v>231</v>
      </c>
      <c r="B116" s="14" t="s">
        <v>232</v>
      </c>
      <c r="C116" s="37">
        <v>18573.03</v>
      </c>
      <c r="D116" s="37">
        <v>4575</v>
      </c>
      <c r="E116" s="37">
        <v>0</v>
      </c>
      <c r="F116" s="37">
        <v>1087.5</v>
      </c>
      <c r="G116" s="38">
        <f t="shared" si="1"/>
        <v>24235.53</v>
      </c>
    </row>
    <row r="117" spans="1:7" s="4" customFormat="1" ht="18" customHeight="1">
      <c r="A117" s="20" t="s">
        <v>233</v>
      </c>
      <c r="B117" s="14" t="s">
        <v>234</v>
      </c>
      <c r="C117" s="37">
        <v>31661.64</v>
      </c>
      <c r="D117" s="37">
        <v>4575</v>
      </c>
      <c r="E117" s="37">
        <v>0</v>
      </c>
      <c r="F117" s="37">
        <v>4192.47</v>
      </c>
      <c r="G117" s="38">
        <f t="shared" si="1"/>
        <v>40429.11</v>
      </c>
    </row>
    <row r="118" spans="1:7" s="4" customFormat="1" ht="18" customHeight="1">
      <c r="A118" s="20" t="s">
        <v>235</v>
      </c>
      <c r="B118" s="14" t="s">
        <v>236</v>
      </c>
      <c r="C118" s="37">
        <v>18573.03</v>
      </c>
      <c r="D118" s="37">
        <v>4575</v>
      </c>
      <c r="E118" s="37">
        <v>0</v>
      </c>
      <c r="F118" s="37">
        <v>1632.41</v>
      </c>
      <c r="G118" s="38">
        <f t="shared" si="1"/>
        <v>24780.44</v>
      </c>
    </row>
    <row r="119" spans="1:7" s="4" customFormat="1" ht="18" customHeight="1">
      <c r="A119" s="20" t="s">
        <v>237</v>
      </c>
      <c r="B119" s="14" t="s">
        <v>238</v>
      </c>
      <c r="C119" s="37">
        <v>15399.84</v>
      </c>
      <c r="D119" s="37">
        <v>4575</v>
      </c>
      <c r="E119" s="37">
        <v>0</v>
      </c>
      <c r="F119" s="37">
        <v>890.03</v>
      </c>
      <c r="G119" s="38">
        <f t="shared" si="1"/>
        <v>20864.87</v>
      </c>
    </row>
    <row r="120" spans="1:7" s="4" customFormat="1" ht="18" customHeight="1">
      <c r="A120" s="20" t="s">
        <v>239</v>
      </c>
      <c r="B120" s="14" t="s">
        <v>240</v>
      </c>
      <c r="C120" s="37">
        <v>30227.91</v>
      </c>
      <c r="D120" s="37">
        <v>4575</v>
      </c>
      <c r="E120" s="37">
        <v>0</v>
      </c>
      <c r="F120" s="37">
        <v>2886.76</v>
      </c>
      <c r="G120" s="38">
        <f t="shared" si="1"/>
        <v>37689.670000000006</v>
      </c>
    </row>
    <row r="121" spans="1:7" s="4" customFormat="1" ht="18" customHeight="1">
      <c r="A121" s="20" t="s">
        <v>241</v>
      </c>
      <c r="B121" s="14" t="s">
        <v>242</v>
      </c>
      <c r="C121" s="37">
        <v>15399.84</v>
      </c>
      <c r="D121" s="37">
        <v>4575</v>
      </c>
      <c r="E121" s="37">
        <v>0</v>
      </c>
      <c r="F121" s="37">
        <v>608.59</v>
      </c>
      <c r="G121" s="38">
        <f t="shared" si="1"/>
        <v>20583.43</v>
      </c>
    </row>
    <row r="122" spans="1:7" s="4" customFormat="1" ht="18" customHeight="1">
      <c r="A122" s="20" t="s">
        <v>243</v>
      </c>
      <c r="B122" s="14" t="s">
        <v>244</v>
      </c>
      <c r="C122" s="37">
        <v>17953.93</v>
      </c>
      <c r="D122" s="37">
        <v>4575</v>
      </c>
      <c r="E122" s="37">
        <v>0</v>
      </c>
      <c r="F122" s="37">
        <v>1630.38</v>
      </c>
      <c r="G122" s="38">
        <f t="shared" si="1"/>
        <v>24159.31</v>
      </c>
    </row>
    <row r="123" spans="1:7" s="4" customFormat="1" ht="18" customHeight="1">
      <c r="A123" s="20" t="s">
        <v>245</v>
      </c>
      <c r="B123" s="14" t="s">
        <v>246</v>
      </c>
      <c r="C123" s="37">
        <v>18573.03</v>
      </c>
      <c r="D123" s="37">
        <v>4575</v>
      </c>
      <c r="E123" s="37">
        <v>0</v>
      </c>
      <c r="F123" s="37">
        <v>874.29</v>
      </c>
      <c r="G123" s="38">
        <f t="shared" si="1"/>
        <v>24022.32</v>
      </c>
    </row>
    <row r="124" spans="1:7" s="4" customFormat="1" ht="18" customHeight="1">
      <c r="A124" s="20" t="s">
        <v>247</v>
      </c>
      <c r="B124" s="14" t="s">
        <v>248</v>
      </c>
      <c r="C124" s="37">
        <v>15230.44</v>
      </c>
      <c r="D124" s="37">
        <v>4575</v>
      </c>
      <c r="E124" s="37">
        <v>0</v>
      </c>
      <c r="F124" s="37">
        <v>632.71</v>
      </c>
      <c r="G124" s="38">
        <f t="shared" si="1"/>
        <v>20438.150000000001</v>
      </c>
    </row>
    <row r="125" spans="1:7" s="4" customFormat="1" ht="18" customHeight="1">
      <c r="A125" s="20" t="s">
        <v>249</v>
      </c>
      <c r="B125" s="14" t="s">
        <v>250</v>
      </c>
      <c r="C125" s="37">
        <v>29895.4</v>
      </c>
      <c r="D125" s="37">
        <v>4575</v>
      </c>
      <c r="E125" s="37">
        <v>0</v>
      </c>
      <c r="F125" s="37">
        <v>1055.06</v>
      </c>
      <c r="G125" s="38">
        <f t="shared" si="1"/>
        <v>35525.46</v>
      </c>
    </row>
    <row r="126" spans="1:7" s="4" customFormat="1" ht="18" customHeight="1">
      <c r="A126" s="20" t="s">
        <v>251</v>
      </c>
      <c r="B126" s="14" t="s">
        <v>252</v>
      </c>
      <c r="C126" s="37">
        <v>30227.91</v>
      </c>
      <c r="D126" s="37">
        <v>4575</v>
      </c>
      <c r="E126" s="37">
        <v>0</v>
      </c>
      <c r="F126" s="37">
        <v>2620.3200000000002</v>
      </c>
      <c r="G126" s="38">
        <f t="shared" si="1"/>
        <v>37423.230000000003</v>
      </c>
    </row>
    <row r="127" spans="1:7" s="4" customFormat="1" ht="18" customHeight="1">
      <c r="A127" s="20" t="s">
        <v>253</v>
      </c>
      <c r="B127" s="14" t="s">
        <v>254</v>
      </c>
      <c r="C127" s="37">
        <v>18573.03</v>
      </c>
      <c r="D127" s="37">
        <v>4575</v>
      </c>
      <c r="E127" s="37">
        <v>0</v>
      </c>
      <c r="F127" s="37">
        <v>1150.3800000000001</v>
      </c>
      <c r="G127" s="38">
        <f t="shared" si="1"/>
        <v>24298.41</v>
      </c>
    </row>
    <row r="128" spans="1:7" s="4" customFormat="1" ht="18" customHeight="1">
      <c r="A128" s="20" t="s">
        <v>255</v>
      </c>
      <c r="B128" s="14" t="s">
        <v>256</v>
      </c>
      <c r="C128" s="37">
        <v>29630.67</v>
      </c>
      <c r="D128" s="37">
        <v>4575</v>
      </c>
      <c r="E128" s="37">
        <v>0</v>
      </c>
      <c r="F128" s="37">
        <v>2673.97</v>
      </c>
      <c r="G128" s="38">
        <f t="shared" si="1"/>
        <v>36879.64</v>
      </c>
    </row>
    <row r="129" spans="1:7" s="4" customFormat="1" ht="18" customHeight="1">
      <c r="A129" s="20" t="s">
        <v>257</v>
      </c>
      <c r="B129" s="14" t="s">
        <v>258</v>
      </c>
      <c r="C129" s="37">
        <v>18573.03</v>
      </c>
      <c r="D129" s="37">
        <v>4575</v>
      </c>
      <c r="E129" s="37">
        <v>0</v>
      </c>
      <c r="F129" s="37">
        <v>990.69</v>
      </c>
      <c r="G129" s="38">
        <f t="shared" si="1"/>
        <v>24138.719999999998</v>
      </c>
    </row>
    <row r="130" spans="1:7" s="4" customFormat="1" ht="18" customHeight="1">
      <c r="A130" s="20" t="s">
        <v>259</v>
      </c>
      <c r="B130" s="14" t="s">
        <v>260</v>
      </c>
      <c r="C130" s="37">
        <v>25189.93</v>
      </c>
      <c r="D130" s="37">
        <v>4575</v>
      </c>
      <c r="E130" s="37">
        <v>0</v>
      </c>
      <c r="F130" s="37">
        <v>2637.36</v>
      </c>
      <c r="G130" s="38">
        <f t="shared" si="1"/>
        <v>32402.29</v>
      </c>
    </row>
    <row r="131" spans="1:7" s="4" customFormat="1" ht="18" customHeight="1">
      <c r="A131" s="20" t="s">
        <v>261</v>
      </c>
      <c r="B131" s="14" t="s">
        <v>262</v>
      </c>
      <c r="C131" s="37">
        <v>18377.7</v>
      </c>
      <c r="D131" s="37">
        <v>4575</v>
      </c>
      <c r="E131" s="37">
        <v>0</v>
      </c>
      <c r="F131" s="37">
        <v>894.27</v>
      </c>
      <c r="G131" s="38">
        <f t="shared" si="1"/>
        <v>23846.97</v>
      </c>
    </row>
    <row r="132" spans="1:7" s="4" customFormat="1" ht="18" customHeight="1">
      <c r="A132" s="20" t="s">
        <v>263</v>
      </c>
      <c r="B132" s="14" t="s">
        <v>264</v>
      </c>
      <c r="C132" s="37">
        <v>15399.84</v>
      </c>
      <c r="D132" s="37">
        <v>4575</v>
      </c>
      <c r="E132" s="37">
        <v>0</v>
      </c>
      <c r="F132" s="37">
        <v>618.23</v>
      </c>
      <c r="G132" s="38">
        <f t="shared" si="1"/>
        <v>20593.07</v>
      </c>
    </row>
    <row r="133" spans="1:7" s="4" customFormat="1" ht="18" customHeight="1">
      <c r="A133" s="20" t="s">
        <v>265</v>
      </c>
      <c r="B133" s="14" t="s">
        <v>266</v>
      </c>
      <c r="C133" s="37">
        <v>30227.91</v>
      </c>
      <c r="D133" s="37">
        <v>4575</v>
      </c>
      <c r="E133" s="37">
        <v>0</v>
      </c>
      <c r="F133" s="37">
        <v>2433.2399999999998</v>
      </c>
      <c r="G133" s="38">
        <f t="shared" si="1"/>
        <v>37236.15</v>
      </c>
    </row>
    <row r="134" spans="1:7" s="4" customFormat="1" ht="18" customHeight="1">
      <c r="A134" s="20" t="s">
        <v>267</v>
      </c>
      <c r="B134" s="14" t="s">
        <v>268</v>
      </c>
      <c r="C134" s="37">
        <v>35838.15</v>
      </c>
      <c r="D134" s="37">
        <v>4575</v>
      </c>
      <c r="E134" s="37">
        <v>0</v>
      </c>
      <c r="F134" s="37">
        <v>7697.63</v>
      </c>
      <c r="G134" s="38">
        <f t="shared" ref="G134:G183" si="2">SUM(C134:F134)</f>
        <v>48110.78</v>
      </c>
    </row>
    <row r="135" spans="1:7" s="4" customFormat="1" ht="18" customHeight="1">
      <c r="A135" s="20" t="s">
        <v>269</v>
      </c>
      <c r="B135" s="14" t="s">
        <v>270</v>
      </c>
      <c r="C135" s="37">
        <v>18573.03</v>
      </c>
      <c r="D135" s="37">
        <v>4575</v>
      </c>
      <c r="E135" s="37">
        <v>0</v>
      </c>
      <c r="F135" s="37">
        <v>1096.46</v>
      </c>
      <c r="G135" s="38">
        <f t="shared" si="2"/>
        <v>24244.489999999998</v>
      </c>
    </row>
    <row r="136" spans="1:7" s="4" customFormat="1" ht="18" customHeight="1">
      <c r="A136" s="20" t="s">
        <v>271</v>
      </c>
      <c r="B136" s="14" t="s">
        <v>272</v>
      </c>
      <c r="C136" s="37">
        <v>30227.91</v>
      </c>
      <c r="D136" s="37">
        <v>4575</v>
      </c>
      <c r="E136" s="37">
        <v>0</v>
      </c>
      <c r="F136" s="37">
        <v>2865.52</v>
      </c>
      <c r="G136" s="38">
        <f t="shared" si="2"/>
        <v>37668.43</v>
      </c>
    </row>
    <row r="137" spans="1:7" s="4" customFormat="1" ht="18" customHeight="1">
      <c r="A137" s="20" t="s">
        <v>273</v>
      </c>
      <c r="B137" s="14" t="s">
        <v>274</v>
      </c>
      <c r="C137" s="37">
        <v>15399.84</v>
      </c>
      <c r="D137" s="37">
        <v>4575</v>
      </c>
      <c r="E137" s="37">
        <v>0</v>
      </c>
      <c r="F137" s="37">
        <v>396.13</v>
      </c>
      <c r="G137" s="38">
        <f t="shared" si="2"/>
        <v>20370.97</v>
      </c>
    </row>
    <row r="138" spans="1:7" s="4" customFormat="1" ht="18" customHeight="1">
      <c r="A138" s="20" t="s">
        <v>275</v>
      </c>
      <c r="B138" s="14" t="s">
        <v>276</v>
      </c>
      <c r="C138" s="37">
        <v>18573.03</v>
      </c>
      <c r="D138" s="37">
        <v>4575</v>
      </c>
      <c r="E138" s="37">
        <v>0</v>
      </c>
      <c r="F138" s="37">
        <v>1775.78</v>
      </c>
      <c r="G138" s="38">
        <f t="shared" si="2"/>
        <v>24923.809999999998</v>
      </c>
    </row>
    <row r="139" spans="1:7" s="4" customFormat="1" ht="18" customHeight="1">
      <c r="A139" s="20" t="s">
        <v>277</v>
      </c>
      <c r="B139" s="14" t="s">
        <v>278</v>
      </c>
      <c r="C139" s="37">
        <v>15399.84</v>
      </c>
      <c r="D139" s="37">
        <v>4575</v>
      </c>
      <c r="E139" s="37">
        <v>0</v>
      </c>
      <c r="F139" s="37">
        <v>467.26</v>
      </c>
      <c r="G139" s="38">
        <f t="shared" si="2"/>
        <v>20442.099999999999</v>
      </c>
    </row>
    <row r="140" spans="1:7" s="4" customFormat="1" ht="18" customHeight="1">
      <c r="A140" s="20" t="s">
        <v>279</v>
      </c>
      <c r="B140" s="14" t="s">
        <v>280</v>
      </c>
      <c r="C140" s="37">
        <v>15355.3</v>
      </c>
      <c r="D140" s="37">
        <v>4575</v>
      </c>
      <c r="E140" s="37">
        <v>0</v>
      </c>
      <c r="F140" s="37">
        <v>396.19</v>
      </c>
      <c r="G140" s="38">
        <f t="shared" si="2"/>
        <v>20326.489999999998</v>
      </c>
    </row>
    <row r="141" spans="1:7" s="4" customFormat="1" ht="18" customHeight="1">
      <c r="A141" s="20" t="s">
        <v>281</v>
      </c>
      <c r="B141" s="14" t="s">
        <v>282</v>
      </c>
      <c r="C141" s="37">
        <v>15399.84</v>
      </c>
      <c r="D141" s="37">
        <v>4575</v>
      </c>
      <c r="E141" s="37">
        <v>0</v>
      </c>
      <c r="F141" s="37">
        <v>1358.1</v>
      </c>
      <c r="G141" s="38">
        <f t="shared" si="2"/>
        <v>21332.94</v>
      </c>
    </row>
    <row r="142" spans="1:7" s="4" customFormat="1" ht="18" customHeight="1">
      <c r="A142" s="20" t="s">
        <v>283</v>
      </c>
      <c r="B142" s="14" t="s">
        <v>284</v>
      </c>
      <c r="C142" s="37">
        <v>30227.91</v>
      </c>
      <c r="D142" s="37">
        <v>4575</v>
      </c>
      <c r="E142" s="37">
        <v>0</v>
      </c>
      <c r="F142" s="37">
        <v>2234.19</v>
      </c>
      <c r="G142" s="38">
        <f t="shared" si="2"/>
        <v>37037.100000000006</v>
      </c>
    </row>
    <row r="143" spans="1:7" s="4" customFormat="1" ht="18" customHeight="1">
      <c r="A143" s="20" t="s">
        <v>285</v>
      </c>
      <c r="B143" s="14" t="s">
        <v>286</v>
      </c>
      <c r="C143" s="37">
        <v>29865.13</v>
      </c>
      <c r="D143" s="37">
        <v>4575</v>
      </c>
      <c r="E143" s="37">
        <v>0</v>
      </c>
      <c r="F143" s="37">
        <v>4817.01</v>
      </c>
      <c r="G143" s="38">
        <f t="shared" si="2"/>
        <v>39257.140000000007</v>
      </c>
    </row>
    <row r="144" spans="1:7" s="4" customFormat="1" ht="18" customHeight="1">
      <c r="A144" s="20" t="s">
        <v>287</v>
      </c>
      <c r="B144" s="14" t="s">
        <v>288</v>
      </c>
      <c r="C144" s="37">
        <v>15399.84</v>
      </c>
      <c r="D144" s="37">
        <v>4575</v>
      </c>
      <c r="E144" s="37">
        <v>0</v>
      </c>
      <c r="F144" s="37">
        <v>718.05</v>
      </c>
      <c r="G144" s="38">
        <f t="shared" si="2"/>
        <v>20692.89</v>
      </c>
    </row>
    <row r="145" spans="1:7" s="4" customFormat="1" ht="18" customHeight="1">
      <c r="A145" s="20" t="s">
        <v>289</v>
      </c>
      <c r="B145" s="14" t="s">
        <v>290</v>
      </c>
      <c r="C145" s="37">
        <v>15185.9</v>
      </c>
      <c r="D145" s="37">
        <v>4575</v>
      </c>
      <c r="E145" s="37">
        <v>0</v>
      </c>
      <c r="F145" s="37">
        <v>329.04</v>
      </c>
      <c r="G145" s="38">
        <f t="shared" si="2"/>
        <v>20089.940000000002</v>
      </c>
    </row>
    <row r="146" spans="1:7" s="4" customFormat="1" ht="18" customHeight="1">
      <c r="A146" s="20" t="s">
        <v>291</v>
      </c>
      <c r="B146" s="14" t="s">
        <v>292</v>
      </c>
      <c r="C146" s="37">
        <v>18573.03</v>
      </c>
      <c r="D146" s="37">
        <v>4575</v>
      </c>
      <c r="E146" s="37">
        <v>0</v>
      </c>
      <c r="F146" s="37">
        <v>1293</v>
      </c>
      <c r="G146" s="38">
        <f t="shared" si="2"/>
        <v>24441.03</v>
      </c>
    </row>
    <row r="147" spans="1:7" s="4" customFormat="1" ht="18" customHeight="1">
      <c r="A147" s="20" t="s">
        <v>293</v>
      </c>
      <c r="B147" s="14" t="s">
        <v>294</v>
      </c>
      <c r="C147" s="37">
        <v>35090.11</v>
      </c>
      <c r="D147" s="37">
        <v>4575</v>
      </c>
      <c r="E147" s="37">
        <v>0</v>
      </c>
      <c r="F147" s="37">
        <v>4891</v>
      </c>
      <c r="G147" s="38">
        <f t="shared" si="2"/>
        <v>44556.11</v>
      </c>
    </row>
    <row r="148" spans="1:7" s="4" customFormat="1" ht="18" customHeight="1">
      <c r="A148" s="20" t="s">
        <v>295</v>
      </c>
      <c r="B148" s="14" t="s">
        <v>296</v>
      </c>
      <c r="C148" s="37">
        <v>15646.64</v>
      </c>
      <c r="D148" s="37">
        <v>4575</v>
      </c>
      <c r="E148" s="37">
        <v>0</v>
      </c>
      <c r="F148" s="37">
        <v>610.12</v>
      </c>
      <c r="G148" s="38">
        <f t="shared" si="2"/>
        <v>20831.759999999998</v>
      </c>
    </row>
    <row r="149" spans="1:7" s="4" customFormat="1" ht="18" customHeight="1">
      <c r="A149" s="20" t="s">
        <v>297</v>
      </c>
      <c r="B149" s="14" t="s">
        <v>298</v>
      </c>
      <c r="C149" s="37">
        <v>13671.46</v>
      </c>
      <c r="D149" s="37">
        <v>4575</v>
      </c>
      <c r="E149" s="37">
        <v>0</v>
      </c>
      <c r="F149" s="37">
        <v>244.55</v>
      </c>
      <c r="G149" s="38">
        <f t="shared" si="2"/>
        <v>18491.009999999998</v>
      </c>
    </row>
    <row r="150" spans="1:7" s="4" customFormat="1" ht="18" customHeight="1">
      <c r="A150" s="20" t="s">
        <v>299</v>
      </c>
      <c r="B150" s="14" t="s">
        <v>300</v>
      </c>
      <c r="C150" s="37">
        <v>18573.03</v>
      </c>
      <c r="D150" s="37">
        <v>4575</v>
      </c>
      <c r="E150" s="37">
        <v>0</v>
      </c>
      <c r="F150" s="37">
        <v>1597.87</v>
      </c>
      <c r="G150" s="38">
        <f t="shared" si="2"/>
        <v>24745.899999999998</v>
      </c>
    </row>
    <row r="151" spans="1:7" s="4" customFormat="1" ht="18" customHeight="1">
      <c r="A151" s="20" t="s">
        <v>301</v>
      </c>
      <c r="B151" s="14" t="s">
        <v>302</v>
      </c>
      <c r="C151" s="37">
        <v>22198.99</v>
      </c>
      <c r="D151" s="37">
        <v>4575</v>
      </c>
      <c r="E151" s="37">
        <v>0</v>
      </c>
      <c r="F151" s="37">
        <v>1943.21</v>
      </c>
      <c r="G151" s="38">
        <f t="shared" si="2"/>
        <v>28717.200000000001</v>
      </c>
    </row>
    <row r="152" spans="1:7" s="4" customFormat="1" ht="18" customHeight="1">
      <c r="A152" s="20" t="s">
        <v>303</v>
      </c>
      <c r="B152" s="14" t="s">
        <v>304</v>
      </c>
      <c r="C152" s="37">
        <v>15477.53</v>
      </c>
      <c r="D152" s="37">
        <v>4575</v>
      </c>
      <c r="E152" s="37">
        <v>0</v>
      </c>
      <c r="F152" s="37">
        <v>1803.03</v>
      </c>
      <c r="G152" s="38">
        <f t="shared" si="2"/>
        <v>21855.559999999998</v>
      </c>
    </row>
    <row r="153" spans="1:7" s="4" customFormat="1" ht="18" customHeight="1">
      <c r="A153" s="20" t="s">
        <v>305</v>
      </c>
      <c r="B153" s="14" t="s">
        <v>306</v>
      </c>
      <c r="C153" s="37">
        <v>18573.03</v>
      </c>
      <c r="D153" s="37">
        <v>4575</v>
      </c>
      <c r="E153" s="37">
        <v>0</v>
      </c>
      <c r="F153" s="37">
        <v>1348.03</v>
      </c>
      <c r="G153" s="38">
        <f t="shared" si="2"/>
        <v>24496.059999999998</v>
      </c>
    </row>
    <row r="154" spans="1:7" s="4" customFormat="1" ht="18" customHeight="1">
      <c r="A154" s="20" t="s">
        <v>307</v>
      </c>
      <c r="B154" s="14" t="s">
        <v>308</v>
      </c>
      <c r="C154" s="37">
        <v>15399.84</v>
      </c>
      <c r="D154" s="37">
        <v>4575</v>
      </c>
      <c r="E154" s="37">
        <v>0</v>
      </c>
      <c r="F154" s="37">
        <v>580.25</v>
      </c>
      <c r="G154" s="38">
        <f t="shared" si="2"/>
        <v>20555.09</v>
      </c>
    </row>
    <row r="155" spans="1:7" s="4" customFormat="1" ht="18" customHeight="1">
      <c r="A155" s="20" t="s">
        <v>309</v>
      </c>
      <c r="B155" s="14" t="s">
        <v>310</v>
      </c>
      <c r="C155" s="37">
        <v>11392.17</v>
      </c>
      <c r="D155" s="37">
        <v>4575</v>
      </c>
      <c r="E155" s="37">
        <v>0</v>
      </c>
      <c r="F155" s="37">
        <v>241.77</v>
      </c>
      <c r="G155" s="38">
        <f t="shared" si="2"/>
        <v>16208.94</v>
      </c>
    </row>
    <row r="156" spans="1:7" s="4" customFormat="1" ht="18" customHeight="1">
      <c r="A156" s="20" t="s">
        <v>311</v>
      </c>
      <c r="B156" s="14" t="s">
        <v>312</v>
      </c>
      <c r="C156" s="37">
        <v>32851.64</v>
      </c>
      <c r="D156" s="37">
        <v>4575</v>
      </c>
      <c r="E156" s="37">
        <v>0</v>
      </c>
      <c r="F156" s="37">
        <v>5580.52</v>
      </c>
      <c r="G156" s="38">
        <f t="shared" si="2"/>
        <v>43007.16</v>
      </c>
    </row>
    <row r="157" spans="1:7" s="4" customFormat="1" ht="18" customHeight="1">
      <c r="A157" s="20" t="s">
        <v>313</v>
      </c>
      <c r="B157" s="14" t="s">
        <v>314</v>
      </c>
      <c r="C157" s="37">
        <v>35838.15</v>
      </c>
      <c r="D157" s="37">
        <v>4575</v>
      </c>
      <c r="E157" s="37">
        <v>0</v>
      </c>
      <c r="F157" s="37">
        <v>4236.5</v>
      </c>
      <c r="G157" s="38">
        <f t="shared" si="2"/>
        <v>44649.65</v>
      </c>
    </row>
    <row r="158" spans="1:7" s="4" customFormat="1" ht="18" customHeight="1">
      <c r="A158" s="20" t="s">
        <v>315</v>
      </c>
      <c r="B158" s="14" t="s">
        <v>316</v>
      </c>
      <c r="C158" s="37">
        <v>18573.03</v>
      </c>
      <c r="D158" s="37">
        <v>4575</v>
      </c>
      <c r="E158" s="37">
        <v>0</v>
      </c>
      <c r="F158" s="37">
        <v>1750.82</v>
      </c>
      <c r="G158" s="38">
        <f t="shared" si="2"/>
        <v>24898.85</v>
      </c>
    </row>
    <row r="159" spans="1:7" s="4" customFormat="1" ht="18" customHeight="1">
      <c r="A159" s="20" t="s">
        <v>317</v>
      </c>
      <c r="B159" s="14" t="s">
        <v>318</v>
      </c>
      <c r="C159" s="37">
        <v>18573.03</v>
      </c>
      <c r="D159" s="37">
        <v>4575</v>
      </c>
      <c r="E159" s="37">
        <v>0</v>
      </c>
      <c r="F159" s="37">
        <v>958.36</v>
      </c>
      <c r="G159" s="38">
        <f t="shared" si="2"/>
        <v>24106.39</v>
      </c>
    </row>
    <row r="160" spans="1:7" s="4" customFormat="1" ht="18" customHeight="1">
      <c r="A160" s="20" t="s">
        <v>319</v>
      </c>
      <c r="B160" s="14" t="s">
        <v>320</v>
      </c>
      <c r="C160" s="37">
        <v>11392.17</v>
      </c>
      <c r="D160" s="37">
        <v>4575</v>
      </c>
      <c r="E160" s="37">
        <v>0</v>
      </c>
      <c r="F160" s="37">
        <v>109.92</v>
      </c>
      <c r="G160" s="38">
        <f t="shared" si="2"/>
        <v>16077.09</v>
      </c>
    </row>
    <row r="161" spans="1:7" s="4" customFormat="1" ht="18" customHeight="1">
      <c r="A161" s="20" t="s">
        <v>321</v>
      </c>
      <c r="B161" s="14" t="s">
        <v>322</v>
      </c>
      <c r="C161" s="37">
        <v>18573.03</v>
      </c>
      <c r="D161" s="37">
        <v>4575</v>
      </c>
      <c r="E161" s="37">
        <v>0</v>
      </c>
      <c r="F161" s="37">
        <v>1804.17</v>
      </c>
      <c r="G161" s="38">
        <f t="shared" si="2"/>
        <v>24952.199999999997</v>
      </c>
    </row>
    <row r="162" spans="1:7" s="4" customFormat="1" ht="18" customHeight="1">
      <c r="A162" s="20" t="s">
        <v>323</v>
      </c>
      <c r="B162" s="14" t="s">
        <v>324</v>
      </c>
      <c r="C162" s="37">
        <v>18573.03</v>
      </c>
      <c r="D162" s="37">
        <v>4575</v>
      </c>
      <c r="E162" s="37">
        <v>0</v>
      </c>
      <c r="F162" s="37">
        <v>1586.31</v>
      </c>
      <c r="G162" s="38">
        <f t="shared" si="2"/>
        <v>24734.34</v>
      </c>
    </row>
    <row r="163" spans="1:7" s="4" customFormat="1" ht="18" customHeight="1">
      <c r="A163" s="20" t="s">
        <v>325</v>
      </c>
      <c r="B163" s="14" t="s">
        <v>326</v>
      </c>
      <c r="C163" s="37">
        <v>18573.03</v>
      </c>
      <c r="D163" s="37">
        <v>4575</v>
      </c>
      <c r="E163" s="37">
        <v>0</v>
      </c>
      <c r="F163" s="37">
        <v>1100.47</v>
      </c>
      <c r="G163" s="38">
        <f t="shared" si="2"/>
        <v>24248.5</v>
      </c>
    </row>
    <row r="164" spans="1:7" s="4" customFormat="1" ht="18" customHeight="1">
      <c r="A164" s="20" t="s">
        <v>327</v>
      </c>
      <c r="B164" s="14" t="s">
        <v>328</v>
      </c>
      <c r="C164" s="37">
        <v>18573.03</v>
      </c>
      <c r="D164" s="37">
        <v>4575</v>
      </c>
      <c r="E164" s="37">
        <v>0</v>
      </c>
      <c r="F164" s="37">
        <v>1171.05</v>
      </c>
      <c r="G164" s="38">
        <f t="shared" si="2"/>
        <v>24319.079999999998</v>
      </c>
    </row>
    <row r="165" spans="1:7" s="4" customFormat="1" ht="18" customHeight="1">
      <c r="A165" s="20" t="s">
        <v>329</v>
      </c>
      <c r="B165" s="14" t="s">
        <v>330</v>
      </c>
      <c r="C165" s="37">
        <v>18368.73</v>
      </c>
      <c r="D165" s="37">
        <v>4575</v>
      </c>
      <c r="E165" s="37">
        <v>0</v>
      </c>
      <c r="F165" s="37">
        <v>688.99</v>
      </c>
      <c r="G165" s="38">
        <f t="shared" si="2"/>
        <v>23632.720000000001</v>
      </c>
    </row>
    <row r="166" spans="1:7" s="4" customFormat="1" ht="18" customHeight="1">
      <c r="A166" s="20" t="s">
        <v>331</v>
      </c>
      <c r="B166" s="14" t="s">
        <v>332</v>
      </c>
      <c r="C166" s="37">
        <v>18573.03</v>
      </c>
      <c r="D166" s="37">
        <v>4575</v>
      </c>
      <c r="E166" s="37">
        <v>0</v>
      </c>
      <c r="F166" s="37">
        <v>1294.6500000000001</v>
      </c>
      <c r="G166" s="38">
        <f t="shared" si="2"/>
        <v>24442.68</v>
      </c>
    </row>
    <row r="167" spans="1:7" s="4" customFormat="1" ht="18" customHeight="1">
      <c r="A167" s="20" t="s">
        <v>333</v>
      </c>
      <c r="B167" s="14" t="s">
        <v>334</v>
      </c>
      <c r="C167" s="37">
        <v>15477.53</v>
      </c>
      <c r="D167" s="37">
        <v>4575</v>
      </c>
      <c r="E167" s="37">
        <v>0</v>
      </c>
      <c r="F167" s="37">
        <v>1059.43</v>
      </c>
      <c r="G167" s="38">
        <f t="shared" si="2"/>
        <v>21111.96</v>
      </c>
    </row>
    <row r="168" spans="1:7" s="4" customFormat="1" ht="18" customHeight="1">
      <c r="A168" s="20" t="s">
        <v>335</v>
      </c>
      <c r="B168" s="14" t="s">
        <v>336</v>
      </c>
      <c r="C168" s="37">
        <v>36521.93</v>
      </c>
      <c r="D168" s="37">
        <v>4575</v>
      </c>
      <c r="E168" s="37">
        <v>0</v>
      </c>
      <c r="F168" s="37">
        <v>9815</v>
      </c>
      <c r="G168" s="38">
        <f t="shared" si="2"/>
        <v>50911.93</v>
      </c>
    </row>
    <row r="169" spans="1:7" s="4" customFormat="1" ht="18" customHeight="1">
      <c r="A169" s="20" t="s">
        <v>337</v>
      </c>
      <c r="B169" s="14" t="s">
        <v>338</v>
      </c>
      <c r="C169" s="37">
        <v>16296.81</v>
      </c>
      <c r="D169" s="37">
        <v>4575</v>
      </c>
      <c r="E169" s="37">
        <v>0</v>
      </c>
      <c r="F169" s="37">
        <v>986.51</v>
      </c>
      <c r="G169" s="38">
        <f t="shared" si="2"/>
        <v>21858.319999999996</v>
      </c>
    </row>
    <row r="170" spans="1:7" s="4" customFormat="1" ht="18" customHeight="1">
      <c r="A170" s="20" t="s">
        <v>339</v>
      </c>
      <c r="B170" s="14" t="s">
        <v>340</v>
      </c>
      <c r="C170" s="37">
        <v>30227.91</v>
      </c>
      <c r="D170" s="37">
        <v>4575</v>
      </c>
      <c r="E170" s="37">
        <v>0</v>
      </c>
      <c r="F170" s="37">
        <v>1816.12</v>
      </c>
      <c r="G170" s="38">
        <f t="shared" si="2"/>
        <v>36619.030000000006</v>
      </c>
    </row>
    <row r="171" spans="1:7" s="4" customFormat="1" ht="18" customHeight="1">
      <c r="A171" s="20" t="s">
        <v>341</v>
      </c>
      <c r="B171" s="14" t="s">
        <v>342</v>
      </c>
      <c r="C171" s="37">
        <v>18573.03</v>
      </c>
      <c r="D171" s="37">
        <v>4575</v>
      </c>
      <c r="E171" s="37">
        <v>0</v>
      </c>
      <c r="F171" s="37">
        <v>1274.82</v>
      </c>
      <c r="G171" s="38">
        <f t="shared" si="2"/>
        <v>24422.85</v>
      </c>
    </row>
    <row r="172" spans="1:7" s="4" customFormat="1" ht="18" customHeight="1">
      <c r="A172" s="20" t="s">
        <v>343</v>
      </c>
      <c r="B172" s="14" t="s">
        <v>344</v>
      </c>
      <c r="C172" s="37">
        <v>29220.31</v>
      </c>
      <c r="D172" s="37">
        <v>4575</v>
      </c>
      <c r="E172" s="37">
        <v>0</v>
      </c>
      <c r="F172" s="37">
        <v>2394.2800000000002</v>
      </c>
      <c r="G172" s="38">
        <f t="shared" si="2"/>
        <v>36189.589999999997</v>
      </c>
    </row>
    <row r="173" spans="1:7" s="4" customFormat="1" ht="18" customHeight="1">
      <c r="A173" s="20" t="s">
        <v>345</v>
      </c>
      <c r="B173" s="14" t="s">
        <v>346</v>
      </c>
      <c r="C173" s="37">
        <v>14717.11</v>
      </c>
      <c r="D173" s="37">
        <v>4575</v>
      </c>
      <c r="E173" s="37">
        <v>0</v>
      </c>
      <c r="F173" s="37">
        <v>440.36</v>
      </c>
      <c r="G173" s="38">
        <f t="shared" si="2"/>
        <v>19732.47</v>
      </c>
    </row>
    <row r="174" spans="1:7" s="4" customFormat="1" ht="18" customHeight="1">
      <c r="A174" s="20" t="s">
        <v>347</v>
      </c>
      <c r="B174" s="14" t="s">
        <v>348</v>
      </c>
      <c r="C174" s="37">
        <v>15399.84</v>
      </c>
      <c r="D174" s="37">
        <v>4575</v>
      </c>
      <c r="E174" s="37">
        <v>0</v>
      </c>
      <c r="F174" s="37">
        <v>503.04</v>
      </c>
      <c r="G174" s="38">
        <f t="shared" si="2"/>
        <v>20477.88</v>
      </c>
    </row>
    <row r="175" spans="1:7" s="4" customFormat="1" ht="18" customHeight="1">
      <c r="A175" s="20" t="s">
        <v>349</v>
      </c>
      <c r="B175" s="14" t="s">
        <v>350</v>
      </c>
      <c r="C175" s="37">
        <v>18573.03</v>
      </c>
      <c r="D175" s="37">
        <v>4575</v>
      </c>
      <c r="E175" s="37">
        <v>0</v>
      </c>
      <c r="F175" s="37">
        <v>741.58</v>
      </c>
      <c r="G175" s="38">
        <f t="shared" si="2"/>
        <v>23889.61</v>
      </c>
    </row>
    <row r="176" spans="1:7" s="4" customFormat="1" ht="18" customHeight="1">
      <c r="A176" s="20" t="s">
        <v>351</v>
      </c>
      <c r="B176" s="14" t="s">
        <v>352</v>
      </c>
      <c r="C176" s="37">
        <v>30227.91</v>
      </c>
      <c r="D176" s="37">
        <v>4575</v>
      </c>
      <c r="E176" s="37">
        <v>0</v>
      </c>
      <c r="F176" s="37">
        <v>2379.25</v>
      </c>
      <c r="G176" s="38">
        <f t="shared" si="2"/>
        <v>37182.160000000003</v>
      </c>
    </row>
    <row r="177" spans="1:7" s="4" customFormat="1" ht="18" customHeight="1">
      <c r="A177" s="20" t="s">
        <v>353</v>
      </c>
      <c r="B177" s="14" t="s">
        <v>354</v>
      </c>
      <c r="C177" s="37"/>
      <c r="D177" s="37"/>
      <c r="E177" s="37"/>
      <c r="F177" s="37"/>
      <c r="G177" s="38">
        <f t="shared" si="2"/>
        <v>0</v>
      </c>
    </row>
    <row r="178" spans="1:7" s="4" customFormat="1" ht="18" customHeight="1">
      <c r="A178" s="20" t="s">
        <v>355</v>
      </c>
      <c r="B178" s="14" t="s">
        <v>356</v>
      </c>
      <c r="C178" s="37"/>
      <c r="D178" s="37"/>
      <c r="E178" s="37"/>
      <c r="F178" s="37"/>
      <c r="G178" s="38">
        <f t="shared" si="2"/>
        <v>0</v>
      </c>
    </row>
    <row r="179" spans="1:7" s="4" customFormat="1" ht="18" customHeight="1">
      <c r="A179" s="20" t="s">
        <v>357</v>
      </c>
      <c r="B179" s="14" t="s">
        <v>358</v>
      </c>
      <c r="C179" s="37"/>
      <c r="D179" s="37"/>
      <c r="E179" s="37"/>
      <c r="F179" s="37"/>
      <c r="G179" s="38">
        <f t="shared" si="2"/>
        <v>0</v>
      </c>
    </row>
    <row r="180" spans="1:7" s="4" customFormat="1" ht="18" customHeight="1">
      <c r="A180" s="20" t="s">
        <v>359</v>
      </c>
      <c r="B180" s="14" t="s">
        <v>360</v>
      </c>
      <c r="C180" s="37"/>
      <c r="D180" s="37"/>
      <c r="E180" s="37"/>
      <c r="F180" s="37"/>
      <c r="G180" s="38">
        <f t="shared" si="2"/>
        <v>0</v>
      </c>
    </row>
    <row r="181" spans="1:7" s="4" customFormat="1" ht="18" customHeight="1">
      <c r="A181" s="20" t="s">
        <v>361</v>
      </c>
      <c r="B181" s="14" t="s">
        <v>362</v>
      </c>
      <c r="C181" s="37"/>
      <c r="D181" s="37"/>
      <c r="E181" s="37"/>
      <c r="F181" s="37"/>
      <c r="G181" s="38">
        <f t="shared" si="2"/>
        <v>0</v>
      </c>
    </row>
    <row r="182" spans="1:7" s="4" customFormat="1" ht="18" customHeight="1">
      <c r="A182" s="20" t="s">
        <v>363</v>
      </c>
      <c r="B182" s="14" t="s">
        <v>364</v>
      </c>
      <c r="C182" s="37"/>
      <c r="D182" s="37"/>
      <c r="E182" s="37"/>
      <c r="F182" s="37"/>
      <c r="G182" s="38">
        <f t="shared" si="2"/>
        <v>0</v>
      </c>
    </row>
    <row r="183" spans="1:7" s="4" customFormat="1" ht="18" customHeight="1">
      <c r="A183" s="20" t="s">
        <v>365</v>
      </c>
      <c r="B183" s="14" t="s">
        <v>366</v>
      </c>
      <c r="C183" s="37"/>
      <c r="D183" s="37"/>
      <c r="E183" s="37"/>
      <c r="F183" s="37"/>
      <c r="G183" s="38">
        <f t="shared" si="2"/>
        <v>0</v>
      </c>
    </row>
    <row r="184" spans="1:7" ht="18" customHeight="1" thickBot="1">
      <c r="A184" s="22"/>
      <c r="B184" s="23" t="s">
        <v>367</v>
      </c>
      <c r="C184" s="39">
        <f>SUM(C6:C183)</f>
        <v>3727250.2999999938</v>
      </c>
      <c r="D184" s="39">
        <f>SUM(D6:D183)</f>
        <v>782325</v>
      </c>
      <c r="E184" s="39">
        <f>SUM(E6:E183)</f>
        <v>0</v>
      </c>
      <c r="F184" s="39">
        <f>SUM(F6:F183)</f>
        <v>390005.72000000015</v>
      </c>
      <c r="G184" s="40">
        <f>SUM(G6:G183)</f>
        <v>4899581.0199999996</v>
      </c>
    </row>
    <row r="186" spans="1:7" ht="18" customHeight="1">
      <c r="A186" s="36" t="s">
        <v>368</v>
      </c>
      <c r="G186" s="7"/>
    </row>
    <row r="187" spans="1:7" ht="18" customHeight="1">
      <c r="A187" s="30" t="s">
        <v>369</v>
      </c>
      <c r="B187" s="31"/>
      <c r="C187" s="31"/>
      <c r="D187" s="31"/>
      <c r="E187" s="31"/>
      <c r="F187" s="31"/>
      <c r="G187" s="31"/>
    </row>
    <row r="188" spans="1:7" ht="18" customHeight="1">
      <c r="A188" s="30"/>
      <c r="B188" s="31"/>
      <c r="C188" s="30" t="s">
        <v>370</v>
      </c>
      <c r="D188" s="30"/>
      <c r="E188" s="31"/>
      <c r="F188" s="31"/>
      <c r="G188" s="31"/>
    </row>
    <row r="189" spans="1:7" ht="18" customHeight="1">
      <c r="A189" s="30" t="s">
        <v>377</v>
      </c>
      <c r="B189" s="31"/>
      <c r="C189" s="30"/>
      <c r="D189" s="30"/>
      <c r="E189" s="31"/>
      <c r="F189" s="31"/>
      <c r="G189" s="31"/>
    </row>
    <row r="190" spans="1:7" ht="18" customHeight="1">
      <c r="A190" s="33" t="s">
        <v>378</v>
      </c>
      <c r="B190" s="31"/>
      <c r="C190" s="31"/>
      <c r="D190" s="31"/>
      <c r="E190" s="31"/>
      <c r="F190" s="31"/>
      <c r="G190" s="31"/>
    </row>
    <row r="191" spans="1:7" ht="18" customHeight="1">
      <c r="A191" s="34" t="s">
        <v>379</v>
      </c>
      <c r="B191" s="31"/>
      <c r="C191" s="31"/>
      <c r="D191" s="31"/>
      <c r="E191" s="31"/>
      <c r="F191" s="31"/>
      <c r="G191" s="31"/>
    </row>
    <row r="192" spans="1:7" ht="18" customHeight="1">
      <c r="G192" s="7"/>
    </row>
    <row r="193" spans="1:7" ht="13.2">
      <c r="A193" s="12" t="s">
        <v>374</v>
      </c>
      <c r="G193" s="2"/>
    </row>
    <row r="194" spans="1:7" ht="13.2">
      <c r="A194" s="12" t="s">
        <v>375</v>
      </c>
      <c r="G194" s="2"/>
    </row>
    <row r="195" spans="1:7" ht="13.2">
      <c r="A195" s="13" t="s">
        <v>376</v>
      </c>
      <c r="B195" s="28">
        <v>44936</v>
      </c>
      <c r="G195" s="2"/>
    </row>
  </sheetData>
  <printOptions horizontalCentered="1"/>
  <pageMargins left="0.25" right="0.25" top="0.25" bottom="0.5" header="0" footer="0"/>
  <pageSetup fitToHeight="0" orientation="portrait" r:id="rId1"/>
  <headerFooter>
    <oddFooter>&amp;R&amp;"Arial,Regular"&amp;10&amp;P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195"/>
  <sheetViews>
    <sheetView workbookViewId="0">
      <pane ySplit="5" topLeftCell="A177" activePane="bottomLeft" state="frozen"/>
      <selection activeCell="F192" sqref="F192"/>
      <selection pane="bottomLeft" activeCell="G191" sqref="G191"/>
    </sheetView>
  </sheetViews>
  <sheetFormatPr defaultColWidth="11.44140625" defaultRowHeight="18" customHeight="1"/>
  <cols>
    <col min="1" max="1" width="10" style="1" customWidth="1"/>
    <col min="2" max="2" width="30" style="2" bestFit="1" customWidth="1"/>
    <col min="3" max="4" width="15.5546875" style="3" customWidth="1"/>
    <col min="5" max="5" width="14.44140625" style="3" customWidth="1"/>
    <col min="6" max="6" width="14.5546875" style="3" customWidth="1"/>
    <col min="7" max="7" width="16.6640625" style="9" customWidth="1"/>
    <col min="8" max="16384" width="11.44140625" style="2"/>
  </cols>
  <sheetData>
    <row r="1" spans="1:7" ht="24" customHeight="1">
      <c r="A1" s="5" t="s">
        <v>0</v>
      </c>
    </row>
    <row r="2" spans="1:7" ht="19.2" customHeight="1">
      <c r="A2" s="6" t="str">
        <f>"3rd Quarter, January "&amp;TEXT('School Year Summary'!C2,"####")&amp;" through March "&amp;TEXT('School Year Summary'!C2,"####")</f>
        <v>3rd Quarter, January 2023 through March 2023</v>
      </c>
      <c r="G2" s="10"/>
    </row>
    <row r="3" spans="1:7" ht="18" customHeight="1">
      <c r="A3" s="8" t="s">
        <v>2</v>
      </c>
    </row>
    <row r="4" spans="1:7" ht="13.8" thickBot="1">
      <c r="A4" s="35" t="s">
        <v>3</v>
      </c>
      <c r="G4" s="7"/>
    </row>
    <row r="5" spans="1:7" ht="52.8">
      <c r="A5" s="16" t="s">
        <v>4</v>
      </c>
      <c r="B5" s="17" t="s">
        <v>5</v>
      </c>
      <c r="C5" s="18" t="s">
        <v>6</v>
      </c>
      <c r="D5" s="18" t="s">
        <v>7</v>
      </c>
      <c r="E5" s="18" t="s">
        <v>8</v>
      </c>
      <c r="F5" s="18" t="s">
        <v>9</v>
      </c>
      <c r="G5" s="19" t="s">
        <v>10</v>
      </c>
    </row>
    <row r="6" spans="1:7" s="4" customFormat="1" ht="18" customHeight="1">
      <c r="A6" s="20" t="s">
        <v>11</v>
      </c>
      <c r="B6" s="14" t="s">
        <v>12</v>
      </c>
      <c r="C6" s="37">
        <v>18767.97</v>
      </c>
      <c r="D6" s="37">
        <v>4575</v>
      </c>
      <c r="E6" s="37">
        <v>0</v>
      </c>
      <c r="F6" s="37">
        <v>0</v>
      </c>
      <c r="G6" s="38">
        <f>SUM(C6:F6)</f>
        <v>23342.97</v>
      </c>
    </row>
    <row r="7" spans="1:7" s="4" customFormat="1" ht="18" customHeight="1">
      <c r="A7" s="20" t="s">
        <v>13</v>
      </c>
      <c r="B7" s="14" t="s">
        <v>14</v>
      </c>
      <c r="C7" s="37">
        <v>18567.03</v>
      </c>
      <c r="D7" s="37">
        <v>4575</v>
      </c>
      <c r="E7" s="37">
        <v>0</v>
      </c>
      <c r="F7" s="37">
        <v>0</v>
      </c>
      <c r="G7" s="38">
        <f t="shared" ref="G7:G70" si="0">SUM(C7:F7)</f>
        <v>23142.03</v>
      </c>
    </row>
    <row r="8" spans="1:7" s="4" customFormat="1" ht="18" customHeight="1">
      <c r="A8" s="20" t="s">
        <v>15</v>
      </c>
      <c r="B8" s="14" t="s">
        <v>16</v>
      </c>
      <c r="C8" s="37">
        <v>11387.64</v>
      </c>
      <c r="D8" s="37">
        <v>4575</v>
      </c>
      <c r="E8" s="37">
        <v>0</v>
      </c>
      <c r="F8" s="37">
        <v>0</v>
      </c>
      <c r="G8" s="38">
        <f t="shared" si="0"/>
        <v>15962.64</v>
      </c>
    </row>
    <row r="9" spans="1:7" s="4" customFormat="1" ht="18" customHeight="1">
      <c r="A9" s="20" t="s">
        <v>17</v>
      </c>
      <c r="B9" s="14" t="s">
        <v>18</v>
      </c>
      <c r="C9" s="37">
        <v>30824.04</v>
      </c>
      <c r="D9" s="37">
        <v>4575</v>
      </c>
      <c r="E9" s="37">
        <v>0</v>
      </c>
      <c r="F9" s="37">
        <v>0</v>
      </c>
      <c r="G9" s="38">
        <f t="shared" si="0"/>
        <v>35399.040000000001</v>
      </c>
    </row>
    <row r="10" spans="1:7" s="4" customFormat="1" ht="18" customHeight="1">
      <c r="A10" s="20" t="s">
        <v>19</v>
      </c>
      <c r="B10" s="14" t="s">
        <v>20</v>
      </c>
      <c r="C10" s="37">
        <v>18767.97</v>
      </c>
      <c r="D10" s="37">
        <v>4575</v>
      </c>
      <c r="E10" s="37">
        <v>0</v>
      </c>
      <c r="F10" s="37">
        <v>0</v>
      </c>
      <c r="G10" s="38">
        <f t="shared" si="0"/>
        <v>23342.97</v>
      </c>
    </row>
    <row r="11" spans="1:7" s="4" customFormat="1" ht="18" customHeight="1">
      <c r="A11" s="20" t="s">
        <v>21</v>
      </c>
      <c r="B11" s="14" t="s">
        <v>22</v>
      </c>
      <c r="C11" s="37">
        <v>14282.4</v>
      </c>
      <c r="D11" s="37">
        <v>4575</v>
      </c>
      <c r="E11" s="37">
        <v>0</v>
      </c>
      <c r="F11" s="37">
        <v>0</v>
      </c>
      <c r="G11" s="38">
        <f t="shared" si="0"/>
        <v>18857.400000000001</v>
      </c>
    </row>
    <row r="12" spans="1:7" s="4" customFormat="1" ht="18" customHeight="1">
      <c r="A12" s="20" t="s">
        <v>23</v>
      </c>
      <c r="B12" s="14" t="s">
        <v>24</v>
      </c>
      <c r="C12" s="37">
        <v>15580.8</v>
      </c>
      <c r="D12" s="37">
        <v>4575</v>
      </c>
      <c r="E12" s="37">
        <v>0</v>
      </c>
      <c r="F12" s="37">
        <v>0</v>
      </c>
      <c r="G12" s="38">
        <f t="shared" si="0"/>
        <v>20155.8</v>
      </c>
    </row>
    <row r="13" spans="1:7" s="4" customFormat="1" ht="18" customHeight="1">
      <c r="A13" s="20" t="s">
        <v>25</v>
      </c>
      <c r="B13" s="14" t="s">
        <v>26</v>
      </c>
      <c r="C13" s="37">
        <v>15580.8</v>
      </c>
      <c r="D13" s="37">
        <v>4575</v>
      </c>
      <c r="E13" s="37">
        <v>0</v>
      </c>
      <c r="F13" s="37">
        <v>0</v>
      </c>
      <c r="G13" s="38">
        <f t="shared" si="0"/>
        <v>20155.8</v>
      </c>
    </row>
    <row r="14" spans="1:7" s="4" customFormat="1" ht="18" customHeight="1">
      <c r="A14" s="20" t="s">
        <v>27</v>
      </c>
      <c r="B14" s="14" t="s">
        <v>28</v>
      </c>
      <c r="C14" s="37">
        <v>18767.97</v>
      </c>
      <c r="D14" s="37">
        <v>4575</v>
      </c>
      <c r="E14" s="37">
        <v>0</v>
      </c>
      <c r="F14" s="37">
        <v>0</v>
      </c>
      <c r="G14" s="38">
        <f t="shared" si="0"/>
        <v>23342.97</v>
      </c>
    </row>
    <row r="15" spans="1:7" s="4" customFormat="1" ht="18" customHeight="1">
      <c r="A15" s="20" t="s">
        <v>29</v>
      </c>
      <c r="B15" s="14" t="s">
        <v>30</v>
      </c>
      <c r="C15" s="37">
        <v>30824.04</v>
      </c>
      <c r="D15" s="37">
        <v>4575</v>
      </c>
      <c r="E15" s="37">
        <v>0</v>
      </c>
      <c r="F15" s="37">
        <v>0</v>
      </c>
      <c r="G15" s="38">
        <f t="shared" si="0"/>
        <v>35399.040000000001</v>
      </c>
    </row>
    <row r="16" spans="1:7" s="4" customFormat="1" ht="18" customHeight="1">
      <c r="A16" s="20" t="s">
        <v>31</v>
      </c>
      <c r="B16" s="14" t="s">
        <v>32</v>
      </c>
      <c r="C16" s="37">
        <v>18767.97</v>
      </c>
      <c r="D16" s="37">
        <v>4575</v>
      </c>
      <c r="E16" s="37">
        <v>0</v>
      </c>
      <c r="F16" s="37">
        <v>0</v>
      </c>
      <c r="G16" s="38">
        <f t="shared" si="0"/>
        <v>23342.97</v>
      </c>
    </row>
    <row r="17" spans="1:7" s="4" customFormat="1" ht="18" customHeight="1">
      <c r="A17" s="20" t="s">
        <v>33</v>
      </c>
      <c r="B17" s="14" t="s">
        <v>34</v>
      </c>
      <c r="C17" s="37">
        <v>15639.98</v>
      </c>
      <c r="D17" s="37">
        <v>4575</v>
      </c>
      <c r="E17" s="37">
        <v>0</v>
      </c>
      <c r="F17" s="37">
        <v>0</v>
      </c>
      <c r="G17" s="38">
        <f t="shared" si="0"/>
        <v>20214.98</v>
      </c>
    </row>
    <row r="18" spans="1:7" s="4" customFormat="1" ht="18" customHeight="1">
      <c r="A18" s="20" t="s">
        <v>35</v>
      </c>
      <c r="B18" s="14" t="s">
        <v>36</v>
      </c>
      <c r="C18" s="37">
        <v>18767.97</v>
      </c>
      <c r="D18" s="37">
        <v>4575</v>
      </c>
      <c r="E18" s="37">
        <v>0</v>
      </c>
      <c r="F18" s="37">
        <v>0</v>
      </c>
      <c r="G18" s="38">
        <f t="shared" si="0"/>
        <v>23342.97</v>
      </c>
    </row>
    <row r="19" spans="1:7" s="4" customFormat="1" ht="18" customHeight="1">
      <c r="A19" s="20" t="s">
        <v>37</v>
      </c>
      <c r="B19" s="14" t="s">
        <v>38</v>
      </c>
      <c r="C19" s="37">
        <v>15394.29</v>
      </c>
      <c r="D19" s="37">
        <v>4575</v>
      </c>
      <c r="E19" s="37">
        <v>0</v>
      </c>
      <c r="F19" s="37">
        <v>0</v>
      </c>
      <c r="G19" s="38">
        <f t="shared" si="0"/>
        <v>19969.29</v>
      </c>
    </row>
    <row r="20" spans="1:7" s="4" customFormat="1" ht="18" customHeight="1">
      <c r="A20" s="20" t="s">
        <v>39</v>
      </c>
      <c r="B20" s="14" t="s">
        <v>40</v>
      </c>
      <c r="C20" s="37">
        <v>15580.8</v>
      </c>
      <c r="D20" s="37">
        <v>4575</v>
      </c>
      <c r="E20" s="37">
        <v>0</v>
      </c>
      <c r="F20" s="37">
        <v>0</v>
      </c>
      <c r="G20" s="38">
        <f t="shared" si="0"/>
        <v>20155.8</v>
      </c>
    </row>
    <row r="21" spans="1:7" s="4" customFormat="1" ht="18" customHeight="1">
      <c r="A21" s="20" t="s">
        <v>41</v>
      </c>
      <c r="B21" s="14" t="s">
        <v>42</v>
      </c>
      <c r="C21" s="37">
        <v>38464.050000000003</v>
      </c>
      <c r="D21" s="37">
        <v>4575</v>
      </c>
      <c r="E21" s="37">
        <v>0</v>
      </c>
      <c r="F21" s="37">
        <v>0</v>
      </c>
      <c r="G21" s="38">
        <f t="shared" si="0"/>
        <v>43039.05</v>
      </c>
    </row>
    <row r="22" spans="1:7" s="4" customFormat="1" ht="18" customHeight="1">
      <c r="A22" s="20" t="s">
        <v>43</v>
      </c>
      <c r="B22" s="14" t="s">
        <v>44</v>
      </c>
      <c r="C22" s="37">
        <v>18767.97</v>
      </c>
      <c r="D22" s="37">
        <v>4575</v>
      </c>
      <c r="E22" s="37">
        <v>0</v>
      </c>
      <c r="F22" s="37">
        <v>0</v>
      </c>
      <c r="G22" s="38">
        <f t="shared" si="0"/>
        <v>23342.97</v>
      </c>
    </row>
    <row r="23" spans="1:7" s="4" customFormat="1" ht="18" customHeight="1">
      <c r="A23" s="20" t="s">
        <v>45</v>
      </c>
      <c r="B23" s="14" t="s">
        <v>46</v>
      </c>
      <c r="C23" s="37">
        <v>30824.04</v>
      </c>
      <c r="D23" s="37">
        <v>4575</v>
      </c>
      <c r="E23" s="37">
        <v>0</v>
      </c>
      <c r="F23" s="37">
        <v>0</v>
      </c>
      <c r="G23" s="38">
        <f t="shared" si="0"/>
        <v>35399.040000000001</v>
      </c>
    </row>
    <row r="24" spans="1:7" s="4" customFormat="1" ht="18" customHeight="1">
      <c r="A24" s="20" t="s">
        <v>47</v>
      </c>
      <c r="B24" s="14" t="s">
        <v>48</v>
      </c>
      <c r="C24" s="37">
        <v>18767.97</v>
      </c>
      <c r="D24" s="37">
        <v>4575</v>
      </c>
      <c r="E24" s="37">
        <v>0</v>
      </c>
      <c r="F24" s="37">
        <v>0</v>
      </c>
      <c r="G24" s="38">
        <f t="shared" si="0"/>
        <v>23342.97</v>
      </c>
    </row>
    <row r="25" spans="1:7" s="4" customFormat="1" ht="18" customHeight="1">
      <c r="A25" s="20" t="s">
        <v>49</v>
      </c>
      <c r="B25" s="14" t="s">
        <v>50</v>
      </c>
      <c r="C25" s="37">
        <v>18767.97</v>
      </c>
      <c r="D25" s="37">
        <v>4575</v>
      </c>
      <c r="E25" s="37">
        <v>0</v>
      </c>
      <c r="F25" s="37">
        <v>0</v>
      </c>
      <c r="G25" s="38">
        <f t="shared" si="0"/>
        <v>23342.97</v>
      </c>
    </row>
    <row r="26" spans="1:7" s="4" customFormat="1" ht="18" customHeight="1">
      <c r="A26" s="20" t="s">
        <v>51</v>
      </c>
      <c r="B26" s="14" t="s">
        <v>52</v>
      </c>
      <c r="C26" s="37">
        <v>15580.8</v>
      </c>
      <c r="D26" s="37">
        <v>4575</v>
      </c>
      <c r="E26" s="37">
        <v>0</v>
      </c>
      <c r="F26" s="37">
        <v>0</v>
      </c>
      <c r="G26" s="38">
        <f t="shared" si="0"/>
        <v>20155.8</v>
      </c>
    </row>
    <row r="27" spans="1:7" s="4" customFormat="1" ht="18" customHeight="1">
      <c r="A27" s="20" t="s">
        <v>53</v>
      </c>
      <c r="B27" s="14" t="s">
        <v>54</v>
      </c>
      <c r="C27" s="37">
        <v>18767.97</v>
      </c>
      <c r="D27" s="37">
        <v>4575</v>
      </c>
      <c r="E27" s="37">
        <v>0</v>
      </c>
      <c r="F27" s="37">
        <v>0</v>
      </c>
      <c r="G27" s="38">
        <f t="shared" si="0"/>
        <v>23342.97</v>
      </c>
    </row>
    <row r="28" spans="1:7" s="4" customFormat="1" ht="18" customHeight="1">
      <c r="A28" s="20" t="s">
        <v>55</v>
      </c>
      <c r="B28" s="14" t="s">
        <v>56</v>
      </c>
      <c r="C28" s="37">
        <v>18767.97</v>
      </c>
      <c r="D28" s="37">
        <v>4575</v>
      </c>
      <c r="E28" s="37">
        <v>0</v>
      </c>
      <c r="F28" s="37">
        <v>0</v>
      </c>
      <c r="G28" s="38">
        <f t="shared" si="0"/>
        <v>23342.97</v>
      </c>
    </row>
    <row r="29" spans="1:7" s="4" customFormat="1" ht="18" customHeight="1">
      <c r="A29" s="20" t="s">
        <v>57</v>
      </c>
      <c r="B29" s="14" t="s">
        <v>58</v>
      </c>
      <c r="C29" s="37">
        <v>36428.25</v>
      </c>
      <c r="D29" s="37">
        <v>4575</v>
      </c>
      <c r="E29" s="37">
        <v>0</v>
      </c>
      <c r="F29" s="37">
        <v>0</v>
      </c>
      <c r="G29" s="38">
        <f t="shared" si="0"/>
        <v>41003.25</v>
      </c>
    </row>
    <row r="30" spans="1:7" s="4" customFormat="1" ht="18" customHeight="1">
      <c r="A30" s="20" t="s">
        <v>59</v>
      </c>
      <c r="B30" s="14" t="s">
        <v>60</v>
      </c>
      <c r="C30" s="37">
        <v>15580.8</v>
      </c>
      <c r="D30" s="37">
        <v>4575</v>
      </c>
      <c r="E30" s="37">
        <v>0</v>
      </c>
      <c r="F30" s="37">
        <v>0</v>
      </c>
      <c r="G30" s="38">
        <f t="shared" si="0"/>
        <v>20155.8</v>
      </c>
    </row>
    <row r="31" spans="1:7" s="4" customFormat="1" ht="18" customHeight="1">
      <c r="A31" s="20" t="s">
        <v>61</v>
      </c>
      <c r="B31" s="14" t="s">
        <v>62</v>
      </c>
      <c r="C31" s="37">
        <v>18767.97</v>
      </c>
      <c r="D31" s="37">
        <v>4575</v>
      </c>
      <c r="E31" s="37">
        <v>0</v>
      </c>
      <c r="F31" s="37">
        <v>0</v>
      </c>
      <c r="G31" s="38">
        <f t="shared" si="0"/>
        <v>23342.97</v>
      </c>
    </row>
    <row r="32" spans="1:7" s="4" customFormat="1" ht="18" customHeight="1">
      <c r="A32" s="20" t="s">
        <v>63</v>
      </c>
      <c r="B32" s="14" t="s">
        <v>64</v>
      </c>
      <c r="C32" s="37">
        <v>18142.37</v>
      </c>
      <c r="D32" s="37">
        <v>4575</v>
      </c>
      <c r="E32" s="37">
        <v>0</v>
      </c>
      <c r="F32" s="37">
        <v>0</v>
      </c>
      <c r="G32" s="38">
        <f t="shared" si="0"/>
        <v>22717.37</v>
      </c>
    </row>
    <row r="33" spans="1:7" s="4" customFormat="1" ht="18" customHeight="1">
      <c r="A33" s="20" t="s">
        <v>65</v>
      </c>
      <c r="B33" s="14" t="s">
        <v>66</v>
      </c>
      <c r="C33" s="37">
        <v>18767.97</v>
      </c>
      <c r="D33" s="37">
        <v>4575</v>
      </c>
      <c r="E33" s="37">
        <v>0</v>
      </c>
      <c r="F33" s="37">
        <v>0</v>
      </c>
      <c r="G33" s="38">
        <f t="shared" si="0"/>
        <v>23342.97</v>
      </c>
    </row>
    <row r="34" spans="1:7" s="4" customFormat="1" ht="18" customHeight="1">
      <c r="A34" s="20" t="s">
        <v>67</v>
      </c>
      <c r="B34" s="14" t="s">
        <v>68</v>
      </c>
      <c r="C34" s="37">
        <v>30824.04</v>
      </c>
      <c r="D34" s="37">
        <v>4575</v>
      </c>
      <c r="E34" s="37">
        <v>0</v>
      </c>
      <c r="F34" s="37">
        <v>0</v>
      </c>
      <c r="G34" s="38">
        <f t="shared" si="0"/>
        <v>35399.040000000001</v>
      </c>
    </row>
    <row r="35" spans="1:7" s="4" customFormat="1" ht="18" customHeight="1">
      <c r="A35" s="20" t="s">
        <v>69</v>
      </c>
      <c r="B35" s="14" t="s">
        <v>70</v>
      </c>
      <c r="C35" s="37">
        <v>15580.8</v>
      </c>
      <c r="D35" s="37">
        <v>4575</v>
      </c>
      <c r="E35" s="37">
        <v>0</v>
      </c>
      <c r="F35" s="37">
        <v>0</v>
      </c>
      <c r="G35" s="38">
        <f t="shared" si="0"/>
        <v>20155.8</v>
      </c>
    </row>
    <row r="36" spans="1:7" s="4" customFormat="1" ht="18" customHeight="1">
      <c r="A36" s="20" t="s">
        <v>71</v>
      </c>
      <c r="B36" s="14" t="s">
        <v>72</v>
      </c>
      <c r="C36" s="37">
        <v>15580.8</v>
      </c>
      <c r="D36" s="37">
        <v>4575</v>
      </c>
      <c r="E36" s="37">
        <v>0</v>
      </c>
      <c r="F36" s="37">
        <v>0</v>
      </c>
      <c r="G36" s="38">
        <f t="shared" si="0"/>
        <v>20155.8</v>
      </c>
    </row>
    <row r="37" spans="1:7" s="4" customFormat="1" ht="18" customHeight="1">
      <c r="A37" s="20" t="s">
        <v>73</v>
      </c>
      <c r="B37" s="14" t="s">
        <v>74</v>
      </c>
      <c r="C37" s="37">
        <v>18767.97</v>
      </c>
      <c r="D37" s="37">
        <v>4575</v>
      </c>
      <c r="E37" s="37">
        <v>0</v>
      </c>
      <c r="F37" s="37">
        <v>0</v>
      </c>
      <c r="G37" s="38">
        <f t="shared" si="0"/>
        <v>23342.97</v>
      </c>
    </row>
    <row r="38" spans="1:7" s="4" customFormat="1" ht="18" customHeight="1">
      <c r="A38" s="20" t="s">
        <v>75</v>
      </c>
      <c r="B38" s="14" t="s">
        <v>76</v>
      </c>
      <c r="C38" s="37">
        <v>36428.25</v>
      </c>
      <c r="D38" s="37">
        <v>4575</v>
      </c>
      <c r="E38" s="37">
        <v>0</v>
      </c>
      <c r="F38" s="37">
        <v>0</v>
      </c>
      <c r="G38" s="38">
        <f t="shared" si="0"/>
        <v>41003.25</v>
      </c>
    </row>
    <row r="39" spans="1:7" s="4" customFormat="1" ht="18" customHeight="1">
      <c r="A39" s="20" t="s">
        <v>77</v>
      </c>
      <c r="B39" s="14" t="s">
        <v>78</v>
      </c>
      <c r="C39" s="37">
        <v>18767.97</v>
      </c>
      <c r="D39" s="37">
        <v>4575</v>
      </c>
      <c r="E39" s="37">
        <v>0</v>
      </c>
      <c r="F39" s="37">
        <v>0</v>
      </c>
      <c r="G39" s="38">
        <f t="shared" si="0"/>
        <v>23342.97</v>
      </c>
    </row>
    <row r="40" spans="1:7" s="4" customFormat="1" ht="18" customHeight="1">
      <c r="A40" s="20" t="s">
        <v>79</v>
      </c>
      <c r="B40" s="14" t="s">
        <v>80</v>
      </c>
      <c r="C40" s="37">
        <v>15394.29</v>
      </c>
      <c r="D40" s="37">
        <v>4575</v>
      </c>
      <c r="E40" s="37">
        <v>0</v>
      </c>
      <c r="F40" s="37">
        <v>0</v>
      </c>
      <c r="G40" s="38">
        <f t="shared" si="0"/>
        <v>19969.29</v>
      </c>
    </row>
    <row r="41" spans="1:7" s="4" customFormat="1" ht="18" customHeight="1">
      <c r="A41" s="20" t="s">
        <v>81</v>
      </c>
      <c r="B41" s="14" t="s">
        <v>82</v>
      </c>
      <c r="C41" s="37">
        <v>36428.25</v>
      </c>
      <c r="D41" s="37">
        <v>4575</v>
      </c>
      <c r="E41" s="37">
        <v>0</v>
      </c>
      <c r="F41" s="37">
        <v>0</v>
      </c>
      <c r="G41" s="38">
        <f t="shared" si="0"/>
        <v>41003.25</v>
      </c>
    </row>
    <row r="42" spans="1:7" s="4" customFormat="1" ht="18" customHeight="1">
      <c r="A42" s="20" t="s">
        <v>83</v>
      </c>
      <c r="B42" s="14" t="s">
        <v>84</v>
      </c>
      <c r="C42" s="37">
        <v>30824.04</v>
      </c>
      <c r="D42" s="37">
        <v>4575</v>
      </c>
      <c r="E42" s="37">
        <v>0</v>
      </c>
      <c r="F42" s="37">
        <v>0</v>
      </c>
      <c r="G42" s="38">
        <f t="shared" si="0"/>
        <v>35399.040000000001</v>
      </c>
    </row>
    <row r="43" spans="1:7" s="4" customFormat="1" ht="18" customHeight="1">
      <c r="A43" s="20" t="s">
        <v>85</v>
      </c>
      <c r="B43" s="14" t="s">
        <v>86</v>
      </c>
      <c r="C43" s="37">
        <v>18767.97</v>
      </c>
      <c r="D43" s="37">
        <v>4575</v>
      </c>
      <c r="E43" s="37">
        <v>0</v>
      </c>
      <c r="F43" s="37">
        <v>0</v>
      </c>
      <c r="G43" s="38">
        <f t="shared" si="0"/>
        <v>23342.97</v>
      </c>
    </row>
    <row r="44" spans="1:7" s="4" customFormat="1" ht="18" customHeight="1">
      <c r="A44" s="20" t="s">
        <v>87</v>
      </c>
      <c r="B44" s="14" t="s">
        <v>88</v>
      </c>
      <c r="C44" s="37">
        <v>15580.8</v>
      </c>
      <c r="D44" s="37">
        <v>4575</v>
      </c>
      <c r="E44" s="37">
        <v>0</v>
      </c>
      <c r="F44" s="37">
        <v>0</v>
      </c>
      <c r="G44" s="38">
        <f t="shared" si="0"/>
        <v>20155.8</v>
      </c>
    </row>
    <row r="45" spans="1:7" s="4" customFormat="1" ht="18" customHeight="1">
      <c r="A45" s="20" t="s">
        <v>89</v>
      </c>
      <c r="B45" s="14" t="s">
        <v>90</v>
      </c>
      <c r="C45" s="37">
        <v>10825.3825</v>
      </c>
      <c r="D45" s="37">
        <v>4575</v>
      </c>
      <c r="E45" s="37">
        <v>0</v>
      </c>
      <c r="F45" s="37">
        <v>0</v>
      </c>
      <c r="G45" s="38">
        <f t="shared" si="0"/>
        <v>15400.3825</v>
      </c>
    </row>
    <row r="46" spans="1:7" s="4" customFormat="1" ht="18" customHeight="1">
      <c r="A46" s="20" t="s">
        <v>91</v>
      </c>
      <c r="B46" s="14" t="s">
        <v>92</v>
      </c>
      <c r="C46" s="37">
        <v>18767.97</v>
      </c>
      <c r="D46" s="37">
        <v>4575</v>
      </c>
      <c r="E46" s="37">
        <v>0</v>
      </c>
      <c r="F46" s="37">
        <v>0</v>
      </c>
      <c r="G46" s="38">
        <f t="shared" si="0"/>
        <v>23342.97</v>
      </c>
    </row>
    <row r="47" spans="1:7" s="4" customFormat="1" ht="18" customHeight="1">
      <c r="A47" s="20" t="s">
        <v>93</v>
      </c>
      <c r="B47" s="14" t="s">
        <v>94</v>
      </c>
      <c r="C47" s="37">
        <v>30209.64</v>
      </c>
      <c r="D47" s="37">
        <v>4575</v>
      </c>
      <c r="E47" s="37">
        <v>0</v>
      </c>
      <c r="F47" s="37">
        <v>0</v>
      </c>
      <c r="G47" s="38">
        <f t="shared" si="0"/>
        <v>34784.639999999999</v>
      </c>
    </row>
    <row r="48" spans="1:7" s="4" customFormat="1" ht="18" customHeight="1">
      <c r="A48" s="20" t="s">
        <v>95</v>
      </c>
      <c r="B48" s="14" t="s">
        <v>96</v>
      </c>
      <c r="C48" s="37">
        <v>15580.8</v>
      </c>
      <c r="D48" s="37">
        <v>4575</v>
      </c>
      <c r="E48" s="37">
        <v>0</v>
      </c>
      <c r="F48" s="37">
        <v>0</v>
      </c>
      <c r="G48" s="38">
        <f t="shared" si="0"/>
        <v>20155.8</v>
      </c>
    </row>
    <row r="49" spans="1:7" s="4" customFormat="1" ht="18" customHeight="1">
      <c r="A49" s="20" t="s">
        <v>97</v>
      </c>
      <c r="B49" s="14" t="s">
        <v>98</v>
      </c>
      <c r="C49" s="37">
        <v>15580.8</v>
      </c>
      <c r="D49" s="37">
        <v>4575</v>
      </c>
      <c r="E49" s="37">
        <v>0</v>
      </c>
      <c r="F49" s="37">
        <v>0</v>
      </c>
      <c r="G49" s="38">
        <f t="shared" si="0"/>
        <v>20155.8</v>
      </c>
    </row>
    <row r="50" spans="1:7" s="4" customFormat="1" ht="18" customHeight="1">
      <c r="A50" s="20" t="s">
        <v>99</v>
      </c>
      <c r="B50" s="14" t="s">
        <v>100</v>
      </c>
      <c r="C50" s="37">
        <v>17203.97</v>
      </c>
      <c r="D50" s="37">
        <v>4575</v>
      </c>
      <c r="E50" s="37">
        <v>0</v>
      </c>
      <c r="F50" s="37">
        <v>0</v>
      </c>
      <c r="G50" s="38">
        <f t="shared" si="0"/>
        <v>21778.97</v>
      </c>
    </row>
    <row r="51" spans="1:7" s="4" customFormat="1" ht="18" customHeight="1">
      <c r="A51" s="20" t="s">
        <v>101</v>
      </c>
      <c r="B51" s="14" t="s">
        <v>102</v>
      </c>
      <c r="C51" s="37">
        <v>36428.25</v>
      </c>
      <c r="D51" s="37">
        <v>4575</v>
      </c>
      <c r="E51" s="37">
        <v>0</v>
      </c>
      <c r="F51" s="37">
        <v>0</v>
      </c>
      <c r="G51" s="38">
        <f t="shared" si="0"/>
        <v>41003.25</v>
      </c>
    </row>
    <row r="52" spans="1:7" s="4" customFormat="1" ht="18" customHeight="1">
      <c r="A52" s="20" t="s">
        <v>103</v>
      </c>
      <c r="B52" s="14" t="s">
        <v>104</v>
      </c>
      <c r="C52" s="37">
        <v>15580.8</v>
      </c>
      <c r="D52" s="37">
        <v>4575</v>
      </c>
      <c r="E52" s="37">
        <v>0</v>
      </c>
      <c r="F52" s="37">
        <v>0</v>
      </c>
      <c r="G52" s="38">
        <f t="shared" si="0"/>
        <v>20155.8</v>
      </c>
    </row>
    <row r="53" spans="1:7" s="4" customFormat="1" ht="18" customHeight="1">
      <c r="A53" s="20" t="s">
        <v>105</v>
      </c>
      <c r="B53" s="14" t="s">
        <v>106</v>
      </c>
      <c r="C53" s="37">
        <v>15394.29</v>
      </c>
      <c r="D53" s="37">
        <v>4575</v>
      </c>
      <c r="E53" s="37">
        <v>0</v>
      </c>
      <c r="F53" s="37">
        <v>0</v>
      </c>
      <c r="G53" s="38">
        <f t="shared" si="0"/>
        <v>19969.29</v>
      </c>
    </row>
    <row r="54" spans="1:7" s="4" customFormat="1" ht="18" customHeight="1">
      <c r="A54" s="20" t="s">
        <v>107</v>
      </c>
      <c r="B54" s="14" t="s">
        <v>108</v>
      </c>
      <c r="C54" s="37">
        <v>15580.8</v>
      </c>
      <c r="D54" s="37">
        <v>4575</v>
      </c>
      <c r="E54" s="37">
        <v>0</v>
      </c>
      <c r="F54" s="37">
        <v>0</v>
      </c>
      <c r="G54" s="38">
        <f t="shared" si="0"/>
        <v>20155.8</v>
      </c>
    </row>
    <row r="55" spans="1:7" s="4" customFormat="1" ht="18" customHeight="1">
      <c r="A55" s="20" t="s">
        <v>109</v>
      </c>
      <c r="B55" s="14" t="s">
        <v>110</v>
      </c>
      <c r="C55" s="37">
        <v>18767.97</v>
      </c>
      <c r="D55" s="37">
        <v>4575</v>
      </c>
      <c r="E55" s="37">
        <v>0</v>
      </c>
      <c r="F55" s="37">
        <v>0</v>
      </c>
      <c r="G55" s="38">
        <f t="shared" si="0"/>
        <v>23342.97</v>
      </c>
    </row>
    <row r="56" spans="1:7" s="4" customFormat="1" ht="18" customHeight="1">
      <c r="A56" s="20" t="s">
        <v>111</v>
      </c>
      <c r="B56" s="14" t="s">
        <v>112</v>
      </c>
      <c r="C56" s="37">
        <v>18767.97</v>
      </c>
      <c r="D56" s="37">
        <v>4575</v>
      </c>
      <c r="E56" s="37">
        <v>0</v>
      </c>
      <c r="F56" s="37">
        <v>0</v>
      </c>
      <c r="G56" s="38">
        <f t="shared" si="0"/>
        <v>23342.97</v>
      </c>
    </row>
    <row r="57" spans="1:7" s="4" customFormat="1" ht="18" customHeight="1">
      <c r="A57" s="20" t="s">
        <v>113</v>
      </c>
      <c r="B57" s="14" t="s">
        <v>114</v>
      </c>
      <c r="C57" s="37">
        <v>15580.8</v>
      </c>
      <c r="D57" s="37">
        <v>4575</v>
      </c>
      <c r="E57" s="37">
        <v>0</v>
      </c>
      <c r="F57" s="37">
        <v>0</v>
      </c>
      <c r="G57" s="38">
        <f t="shared" si="0"/>
        <v>20155.8</v>
      </c>
    </row>
    <row r="58" spans="1:7" s="4" customFormat="1" ht="18" customHeight="1">
      <c r="A58" s="20" t="s">
        <v>115</v>
      </c>
      <c r="B58" s="14" t="s">
        <v>116</v>
      </c>
      <c r="C58" s="37">
        <v>15580.8</v>
      </c>
      <c r="D58" s="37">
        <v>4575</v>
      </c>
      <c r="E58" s="37">
        <v>0</v>
      </c>
      <c r="F58" s="37">
        <v>0</v>
      </c>
      <c r="G58" s="38">
        <f t="shared" si="0"/>
        <v>20155.8</v>
      </c>
    </row>
    <row r="59" spans="1:7" s="4" customFormat="1" ht="18" customHeight="1">
      <c r="A59" s="20" t="s">
        <v>117</v>
      </c>
      <c r="B59" s="14" t="s">
        <v>118</v>
      </c>
      <c r="C59" s="37">
        <v>18767.97</v>
      </c>
      <c r="D59" s="37">
        <v>4575</v>
      </c>
      <c r="E59" s="37">
        <v>0</v>
      </c>
      <c r="F59" s="37">
        <v>0</v>
      </c>
      <c r="G59" s="38">
        <f t="shared" si="0"/>
        <v>23342.97</v>
      </c>
    </row>
    <row r="60" spans="1:7" s="4" customFormat="1" ht="18" customHeight="1">
      <c r="A60" s="20" t="s">
        <v>119</v>
      </c>
      <c r="B60" s="14" t="s">
        <v>120</v>
      </c>
      <c r="C60" s="37">
        <v>21715.01</v>
      </c>
      <c r="D60" s="37">
        <v>4575</v>
      </c>
      <c r="E60" s="37">
        <v>0</v>
      </c>
      <c r="F60" s="37">
        <v>0</v>
      </c>
      <c r="G60" s="38">
        <f t="shared" si="0"/>
        <v>26290.01</v>
      </c>
    </row>
    <row r="61" spans="1:7" s="4" customFormat="1" ht="18" customHeight="1">
      <c r="A61" s="20" t="s">
        <v>121</v>
      </c>
      <c r="B61" s="14" t="s">
        <v>122</v>
      </c>
      <c r="C61" s="37">
        <v>15580.8</v>
      </c>
      <c r="D61" s="37">
        <v>4575</v>
      </c>
      <c r="E61" s="37">
        <v>0</v>
      </c>
      <c r="F61" s="37">
        <v>0</v>
      </c>
      <c r="G61" s="38">
        <f t="shared" si="0"/>
        <v>20155.8</v>
      </c>
    </row>
    <row r="62" spans="1:7" s="4" customFormat="1" ht="18" customHeight="1">
      <c r="A62" s="20" t="s">
        <v>123</v>
      </c>
      <c r="B62" s="14" t="s">
        <v>124</v>
      </c>
      <c r="C62" s="37">
        <v>76928.070000000007</v>
      </c>
      <c r="D62" s="37">
        <v>4575</v>
      </c>
      <c r="E62" s="37">
        <v>0</v>
      </c>
      <c r="F62" s="37">
        <v>0</v>
      </c>
      <c r="G62" s="38">
        <f t="shared" si="0"/>
        <v>81503.070000000007</v>
      </c>
    </row>
    <row r="63" spans="1:7" s="4" customFormat="1" ht="18" customHeight="1">
      <c r="A63" s="20" t="s">
        <v>125</v>
      </c>
      <c r="B63" s="14" t="s">
        <v>126</v>
      </c>
      <c r="C63" s="37">
        <v>18767.97</v>
      </c>
      <c r="D63" s="37">
        <v>4575</v>
      </c>
      <c r="E63" s="37">
        <v>0</v>
      </c>
      <c r="F63" s="37">
        <v>0</v>
      </c>
      <c r="G63" s="38">
        <f t="shared" si="0"/>
        <v>23342.97</v>
      </c>
    </row>
    <row r="64" spans="1:7" s="4" customFormat="1" ht="18" customHeight="1">
      <c r="A64" s="20" t="s">
        <v>127</v>
      </c>
      <c r="B64" s="14" t="s">
        <v>128</v>
      </c>
      <c r="C64" s="37">
        <v>24842.39</v>
      </c>
      <c r="D64" s="37">
        <v>4575</v>
      </c>
      <c r="E64" s="37">
        <v>0</v>
      </c>
      <c r="F64" s="37">
        <v>0</v>
      </c>
      <c r="G64" s="38">
        <f t="shared" si="0"/>
        <v>29417.39</v>
      </c>
    </row>
    <row r="65" spans="1:7" s="4" customFormat="1" ht="18" customHeight="1">
      <c r="A65" s="20" t="s">
        <v>129</v>
      </c>
      <c r="B65" s="14" t="s">
        <v>130</v>
      </c>
      <c r="C65" s="37">
        <v>30824.04</v>
      </c>
      <c r="D65" s="37">
        <v>4575</v>
      </c>
      <c r="E65" s="37">
        <v>0</v>
      </c>
      <c r="F65" s="37">
        <v>0</v>
      </c>
      <c r="G65" s="38">
        <f t="shared" si="0"/>
        <v>35399.040000000001</v>
      </c>
    </row>
    <row r="66" spans="1:7" s="4" customFormat="1" ht="18" customHeight="1">
      <c r="A66" s="20" t="s">
        <v>131</v>
      </c>
      <c r="B66" s="14" t="s">
        <v>132</v>
      </c>
      <c r="C66" s="37">
        <v>15580.8</v>
      </c>
      <c r="D66" s="37">
        <v>4575</v>
      </c>
      <c r="E66" s="37">
        <v>0</v>
      </c>
      <c r="F66" s="37">
        <v>0</v>
      </c>
      <c r="G66" s="38">
        <f t="shared" si="0"/>
        <v>20155.8</v>
      </c>
    </row>
    <row r="67" spans="1:7" s="4" customFormat="1" ht="18" customHeight="1">
      <c r="A67" s="20" t="s">
        <v>133</v>
      </c>
      <c r="B67" s="14" t="s">
        <v>134</v>
      </c>
      <c r="C67" s="37">
        <v>36428.25</v>
      </c>
      <c r="D67" s="37">
        <v>4575</v>
      </c>
      <c r="E67" s="37">
        <v>0</v>
      </c>
      <c r="F67" s="37">
        <v>0</v>
      </c>
      <c r="G67" s="38">
        <f t="shared" si="0"/>
        <v>41003.25</v>
      </c>
    </row>
    <row r="68" spans="1:7" s="4" customFormat="1" ht="18" customHeight="1">
      <c r="A68" s="20" t="s">
        <v>135</v>
      </c>
      <c r="B68" s="14" t="s">
        <v>136</v>
      </c>
      <c r="C68" s="37">
        <v>10387.200000000001</v>
      </c>
      <c r="D68" s="37">
        <v>4575</v>
      </c>
      <c r="E68" s="37">
        <v>0</v>
      </c>
      <c r="F68" s="37">
        <v>0</v>
      </c>
      <c r="G68" s="38">
        <f t="shared" si="0"/>
        <v>14962.2</v>
      </c>
    </row>
    <row r="69" spans="1:7" s="4" customFormat="1" ht="18" customHeight="1">
      <c r="A69" s="20" t="s">
        <v>137</v>
      </c>
      <c r="B69" s="14" t="s">
        <v>138</v>
      </c>
      <c r="C69" s="37">
        <v>11539.95</v>
      </c>
      <c r="D69" s="37">
        <v>4575</v>
      </c>
      <c r="E69" s="37">
        <v>0</v>
      </c>
      <c r="F69" s="37">
        <v>0</v>
      </c>
      <c r="G69" s="38">
        <f t="shared" si="0"/>
        <v>16114.95</v>
      </c>
    </row>
    <row r="70" spans="1:7" s="4" customFormat="1" ht="18" customHeight="1">
      <c r="A70" s="20" t="s">
        <v>139</v>
      </c>
      <c r="B70" s="14" t="s">
        <v>140</v>
      </c>
      <c r="C70" s="37">
        <v>15580.8</v>
      </c>
      <c r="D70" s="37">
        <v>4575</v>
      </c>
      <c r="E70" s="37">
        <v>0</v>
      </c>
      <c r="F70" s="37">
        <v>0</v>
      </c>
      <c r="G70" s="38">
        <f t="shared" si="0"/>
        <v>20155.8</v>
      </c>
    </row>
    <row r="71" spans="1:7" s="4" customFormat="1" ht="18" customHeight="1">
      <c r="A71" s="20" t="s">
        <v>141</v>
      </c>
      <c r="B71" s="14" t="s">
        <v>142</v>
      </c>
      <c r="C71" s="37">
        <v>30824.04</v>
      </c>
      <c r="D71" s="37">
        <v>4575</v>
      </c>
      <c r="E71" s="37">
        <v>0</v>
      </c>
      <c r="F71" s="37">
        <v>0</v>
      </c>
      <c r="G71" s="38">
        <f t="shared" ref="G71:G133" si="1">SUM(C71:F71)</f>
        <v>35399.040000000001</v>
      </c>
    </row>
    <row r="72" spans="1:7" s="4" customFormat="1" ht="18" customHeight="1">
      <c r="A72" s="20" t="s">
        <v>143</v>
      </c>
      <c r="B72" s="14" t="s">
        <v>144</v>
      </c>
      <c r="C72" s="37">
        <v>18767.97</v>
      </c>
      <c r="D72" s="37">
        <v>4575</v>
      </c>
      <c r="E72" s="37">
        <v>0</v>
      </c>
      <c r="F72" s="37">
        <v>0</v>
      </c>
      <c r="G72" s="38">
        <f t="shared" si="1"/>
        <v>23342.97</v>
      </c>
    </row>
    <row r="73" spans="1:7" s="4" customFormat="1" ht="18" customHeight="1">
      <c r="A73" s="20" t="s">
        <v>145</v>
      </c>
      <c r="B73" s="14" t="s">
        <v>146</v>
      </c>
      <c r="C73" s="37">
        <v>19705.66</v>
      </c>
      <c r="D73" s="37">
        <v>4575</v>
      </c>
      <c r="E73" s="37">
        <v>0</v>
      </c>
      <c r="F73" s="37">
        <v>0</v>
      </c>
      <c r="G73" s="38">
        <f t="shared" si="1"/>
        <v>24280.66</v>
      </c>
    </row>
    <row r="74" spans="1:7" s="4" customFormat="1" ht="18" customHeight="1">
      <c r="A74" s="20" t="s">
        <v>147</v>
      </c>
      <c r="B74" s="14" t="s">
        <v>148</v>
      </c>
      <c r="C74" s="37">
        <v>30824.04</v>
      </c>
      <c r="D74" s="37">
        <v>4575</v>
      </c>
      <c r="E74" s="37">
        <v>0</v>
      </c>
      <c r="F74" s="37">
        <v>0</v>
      </c>
      <c r="G74" s="38">
        <f t="shared" si="1"/>
        <v>35399.040000000001</v>
      </c>
    </row>
    <row r="75" spans="1:7" s="4" customFormat="1" ht="18" customHeight="1">
      <c r="A75" s="20" t="s">
        <v>149</v>
      </c>
      <c r="B75" s="14" t="s">
        <v>150</v>
      </c>
      <c r="C75" s="37">
        <v>18767.97</v>
      </c>
      <c r="D75" s="37">
        <v>4575</v>
      </c>
      <c r="E75" s="37">
        <v>0</v>
      </c>
      <c r="F75" s="37">
        <v>0</v>
      </c>
      <c r="G75" s="38">
        <f t="shared" si="1"/>
        <v>23342.97</v>
      </c>
    </row>
    <row r="76" spans="1:7" s="4" customFormat="1" ht="18" customHeight="1">
      <c r="A76" s="20" t="s">
        <v>151</v>
      </c>
      <c r="B76" s="14" t="s">
        <v>152</v>
      </c>
      <c r="C76" s="37">
        <v>18767.97</v>
      </c>
      <c r="D76" s="37">
        <v>4575</v>
      </c>
      <c r="E76" s="37">
        <v>0</v>
      </c>
      <c r="F76" s="37">
        <v>0</v>
      </c>
      <c r="G76" s="38">
        <f t="shared" si="1"/>
        <v>23342.97</v>
      </c>
    </row>
    <row r="77" spans="1:7" s="4" customFormat="1" ht="18" customHeight="1">
      <c r="A77" s="20" t="s">
        <v>153</v>
      </c>
      <c r="B77" s="14" t="s">
        <v>154</v>
      </c>
      <c r="C77" s="37">
        <v>18362.79</v>
      </c>
      <c r="D77" s="37">
        <v>4575</v>
      </c>
      <c r="E77" s="37">
        <v>0</v>
      </c>
      <c r="F77" s="37">
        <v>0</v>
      </c>
      <c r="G77" s="38">
        <f t="shared" si="1"/>
        <v>22937.79</v>
      </c>
    </row>
    <row r="78" spans="1:7" s="4" customFormat="1" ht="18" customHeight="1">
      <c r="A78" s="20" t="s">
        <v>155</v>
      </c>
      <c r="B78" s="14" t="s">
        <v>156</v>
      </c>
      <c r="C78" s="37">
        <v>18767.97</v>
      </c>
      <c r="D78" s="37">
        <v>4575</v>
      </c>
      <c r="E78" s="37">
        <v>0</v>
      </c>
      <c r="F78" s="37">
        <v>0</v>
      </c>
      <c r="G78" s="38">
        <f t="shared" si="1"/>
        <v>23342.97</v>
      </c>
    </row>
    <row r="79" spans="1:7" s="4" customFormat="1" ht="18" customHeight="1">
      <c r="A79" s="20" t="s">
        <v>157</v>
      </c>
      <c r="B79" s="14" t="s">
        <v>158</v>
      </c>
      <c r="C79" s="37">
        <v>36428.25</v>
      </c>
      <c r="D79" s="37">
        <v>4575</v>
      </c>
      <c r="E79" s="37">
        <v>0</v>
      </c>
      <c r="F79" s="37">
        <v>0</v>
      </c>
      <c r="G79" s="38">
        <f t="shared" si="1"/>
        <v>41003.25</v>
      </c>
    </row>
    <row r="80" spans="1:7" s="4" customFormat="1" ht="18" customHeight="1">
      <c r="A80" s="20" t="s">
        <v>159</v>
      </c>
      <c r="B80" s="14" t="s">
        <v>160</v>
      </c>
      <c r="C80" s="37">
        <v>22786.66</v>
      </c>
      <c r="D80" s="37">
        <v>4575</v>
      </c>
      <c r="E80" s="37">
        <v>0</v>
      </c>
      <c r="F80" s="37">
        <v>0</v>
      </c>
      <c r="G80" s="38">
        <f t="shared" si="1"/>
        <v>27361.66</v>
      </c>
    </row>
    <row r="81" spans="1:7" s="4" customFormat="1" ht="18" customHeight="1">
      <c r="A81" s="20" t="s">
        <v>161</v>
      </c>
      <c r="B81" s="14" t="s">
        <v>162</v>
      </c>
      <c r="C81" s="37">
        <v>15580.8</v>
      </c>
      <c r="D81" s="37">
        <v>4575</v>
      </c>
      <c r="E81" s="37">
        <v>0</v>
      </c>
      <c r="F81" s="37">
        <v>0</v>
      </c>
      <c r="G81" s="38">
        <f t="shared" si="1"/>
        <v>20155.8</v>
      </c>
    </row>
    <row r="82" spans="1:7" s="4" customFormat="1" ht="18" customHeight="1">
      <c r="A82" s="20" t="s">
        <v>163</v>
      </c>
      <c r="B82" s="14" t="s">
        <v>164</v>
      </c>
      <c r="C82" s="37">
        <v>18767.97</v>
      </c>
      <c r="D82" s="37">
        <v>4575</v>
      </c>
      <c r="E82" s="37">
        <v>0</v>
      </c>
      <c r="F82" s="37">
        <v>0</v>
      </c>
      <c r="G82" s="38">
        <f t="shared" si="1"/>
        <v>23342.97</v>
      </c>
    </row>
    <row r="83" spans="1:7" s="4" customFormat="1" ht="18" customHeight="1">
      <c r="A83" s="20" t="s">
        <v>165</v>
      </c>
      <c r="B83" s="14" t="s">
        <v>166</v>
      </c>
      <c r="C83" s="37">
        <v>18561.52</v>
      </c>
      <c r="D83" s="37">
        <v>4575</v>
      </c>
      <c r="E83" s="37">
        <v>0</v>
      </c>
      <c r="F83" s="37">
        <v>0</v>
      </c>
      <c r="G83" s="38">
        <f t="shared" si="1"/>
        <v>23136.52</v>
      </c>
    </row>
    <row r="84" spans="1:7" s="4" customFormat="1" ht="18" customHeight="1">
      <c r="A84" s="20" t="s">
        <v>167</v>
      </c>
      <c r="B84" s="14" t="s">
        <v>168</v>
      </c>
      <c r="C84" s="37">
        <v>15580.8</v>
      </c>
      <c r="D84" s="37">
        <v>4575</v>
      </c>
      <c r="E84" s="37">
        <v>0</v>
      </c>
      <c r="F84" s="37">
        <v>0</v>
      </c>
      <c r="G84" s="38">
        <f t="shared" si="1"/>
        <v>20155.8</v>
      </c>
    </row>
    <row r="85" spans="1:7" s="4" customFormat="1" ht="18" customHeight="1">
      <c r="A85" s="20" t="s">
        <v>169</v>
      </c>
      <c r="B85" s="14" t="s">
        <v>170</v>
      </c>
      <c r="C85" s="37">
        <v>36428.25</v>
      </c>
      <c r="D85" s="37">
        <v>4575</v>
      </c>
      <c r="E85" s="37">
        <v>0</v>
      </c>
      <c r="F85" s="37">
        <v>0</v>
      </c>
      <c r="G85" s="38">
        <f t="shared" si="1"/>
        <v>41003.25</v>
      </c>
    </row>
    <row r="86" spans="1:7" s="4" customFormat="1" ht="18" customHeight="1">
      <c r="A86" s="20" t="s">
        <v>171</v>
      </c>
      <c r="B86" s="14" t="s">
        <v>172</v>
      </c>
      <c r="C86" s="37">
        <v>18561.52</v>
      </c>
      <c r="D86" s="37">
        <v>4575</v>
      </c>
      <c r="E86" s="37">
        <v>0</v>
      </c>
      <c r="F86" s="37">
        <v>0</v>
      </c>
      <c r="G86" s="38">
        <f t="shared" si="1"/>
        <v>23136.52</v>
      </c>
    </row>
    <row r="87" spans="1:7" s="4" customFormat="1" ht="18" customHeight="1">
      <c r="A87" s="20" t="s">
        <v>173</v>
      </c>
      <c r="B87" s="14" t="s">
        <v>174</v>
      </c>
      <c r="C87" s="37">
        <v>15580.8</v>
      </c>
      <c r="D87" s="37">
        <v>4575</v>
      </c>
      <c r="E87" s="37">
        <v>0</v>
      </c>
      <c r="F87" s="37">
        <v>0</v>
      </c>
      <c r="G87" s="38">
        <f t="shared" si="1"/>
        <v>20155.8</v>
      </c>
    </row>
    <row r="88" spans="1:7" s="4" customFormat="1" ht="18" customHeight="1">
      <c r="A88" s="20" t="s">
        <v>175</v>
      </c>
      <c r="B88" s="14" t="s">
        <v>176</v>
      </c>
      <c r="C88" s="37">
        <v>35820.06</v>
      </c>
      <c r="D88" s="37">
        <v>4575</v>
      </c>
      <c r="E88" s="37">
        <v>0</v>
      </c>
      <c r="F88" s="37">
        <v>0</v>
      </c>
      <c r="G88" s="38">
        <f t="shared" si="1"/>
        <v>40395.06</v>
      </c>
    </row>
    <row r="89" spans="1:7" s="4" customFormat="1" ht="18" customHeight="1">
      <c r="A89" s="20" t="s">
        <v>177</v>
      </c>
      <c r="B89" s="14" t="s">
        <v>178</v>
      </c>
      <c r="C89" s="37">
        <v>18767.97</v>
      </c>
      <c r="D89" s="37">
        <v>4575</v>
      </c>
      <c r="E89" s="37">
        <v>0</v>
      </c>
      <c r="F89" s="37">
        <v>0</v>
      </c>
      <c r="G89" s="38">
        <f t="shared" si="1"/>
        <v>23342.97</v>
      </c>
    </row>
    <row r="90" spans="1:7" s="4" customFormat="1" ht="18" customHeight="1">
      <c r="A90" s="20" t="s">
        <v>179</v>
      </c>
      <c r="B90" s="14" t="s">
        <v>180</v>
      </c>
      <c r="C90" s="37">
        <v>15580.8</v>
      </c>
      <c r="D90" s="37">
        <v>4575</v>
      </c>
      <c r="E90" s="37">
        <v>0</v>
      </c>
      <c r="F90" s="37">
        <v>0</v>
      </c>
      <c r="G90" s="38">
        <f t="shared" si="1"/>
        <v>20155.8</v>
      </c>
    </row>
    <row r="91" spans="1:7" s="4" customFormat="1" ht="18" customHeight="1">
      <c r="A91" s="20" t="s">
        <v>181</v>
      </c>
      <c r="B91" s="14" t="s">
        <v>182</v>
      </c>
      <c r="C91" s="37">
        <v>113834.19</v>
      </c>
      <c r="D91" s="37">
        <v>4575</v>
      </c>
      <c r="E91" s="37">
        <v>0</v>
      </c>
      <c r="F91" s="37">
        <v>0</v>
      </c>
      <c r="G91" s="38">
        <f t="shared" si="1"/>
        <v>118409.19</v>
      </c>
    </row>
    <row r="92" spans="1:7" s="4" customFormat="1" ht="18" customHeight="1">
      <c r="A92" s="20" t="s">
        <v>183</v>
      </c>
      <c r="B92" s="14" t="s">
        <v>184</v>
      </c>
      <c r="C92" s="37">
        <v>11539.95</v>
      </c>
      <c r="D92" s="37">
        <v>4575</v>
      </c>
      <c r="E92" s="37">
        <v>0</v>
      </c>
      <c r="F92" s="37">
        <v>0</v>
      </c>
      <c r="G92" s="38">
        <f t="shared" si="1"/>
        <v>16114.95</v>
      </c>
    </row>
    <row r="93" spans="1:7" s="4" customFormat="1" ht="18" customHeight="1">
      <c r="A93" s="20" t="s">
        <v>185</v>
      </c>
      <c r="B93" s="14" t="s">
        <v>186</v>
      </c>
      <c r="C93" s="37">
        <v>36428.25</v>
      </c>
      <c r="D93" s="37">
        <v>4575</v>
      </c>
      <c r="E93" s="37">
        <v>0</v>
      </c>
      <c r="F93" s="37">
        <v>0</v>
      </c>
      <c r="G93" s="38">
        <f t="shared" si="1"/>
        <v>41003.25</v>
      </c>
    </row>
    <row r="94" spans="1:7" s="4" customFormat="1" ht="18" customHeight="1">
      <c r="A94" s="20" t="s">
        <v>187</v>
      </c>
      <c r="B94" s="14" t="s">
        <v>188</v>
      </c>
      <c r="C94" s="37">
        <v>25347.64</v>
      </c>
      <c r="D94" s="37">
        <v>4575</v>
      </c>
      <c r="E94" s="37">
        <v>0</v>
      </c>
      <c r="F94" s="37">
        <v>0</v>
      </c>
      <c r="G94" s="38">
        <f t="shared" si="1"/>
        <v>29922.639999999999</v>
      </c>
    </row>
    <row r="95" spans="1:7" s="4" customFormat="1" ht="18" customHeight="1">
      <c r="A95" s="20" t="s">
        <v>189</v>
      </c>
      <c r="B95" s="14" t="s">
        <v>190</v>
      </c>
      <c r="C95" s="37">
        <v>38464.050000000003</v>
      </c>
      <c r="D95" s="37">
        <v>4575</v>
      </c>
      <c r="E95" s="37">
        <v>0</v>
      </c>
      <c r="F95" s="37">
        <v>0</v>
      </c>
      <c r="G95" s="38">
        <f t="shared" si="1"/>
        <v>43039.05</v>
      </c>
    </row>
    <row r="96" spans="1:7" s="4" customFormat="1" ht="18" customHeight="1">
      <c r="A96" s="20" t="s">
        <v>191</v>
      </c>
      <c r="B96" s="14" t="s">
        <v>192</v>
      </c>
      <c r="C96" s="37">
        <v>18561.52</v>
      </c>
      <c r="D96" s="37">
        <v>4575</v>
      </c>
      <c r="E96" s="37">
        <v>0</v>
      </c>
      <c r="F96" s="37">
        <v>0</v>
      </c>
      <c r="G96" s="38">
        <f t="shared" si="1"/>
        <v>23136.52</v>
      </c>
    </row>
    <row r="97" spans="1:7" s="4" customFormat="1" ht="18" customHeight="1">
      <c r="A97" s="20" t="s">
        <v>193</v>
      </c>
      <c r="B97" s="14" t="s">
        <v>194</v>
      </c>
      <c r="C97" s="37">
        <v>30824.04</v>
      </c>
      <c r="D97" s="37">
        <v>4575</v>
      </c>
      <c r="E97" s="37">
        <v>0</v>
      </c>
      <c r="F97" s="37">
        <v>0</v>
      </c>
      <c r="G97" s="38">
        <f t="shared" si="1"/>
        <v>35399.040000000001</v>
      </c>
    </row>
    <row r="98" spans="1:7" s="4" customFormat="1" ht="18" customHeight="1">
      <c r="A98" s="20" t="s">
        <v>195</v>
      </c>
      <c r="B98" s="14" t="s">
        <v>196</v>
      </c>
      <c r="C98" s="37">
        <v>18767.97</v>
      </c>
      <c r="D98" s="37">
        <v>4575</v>
      </c>
      <c r="E98" s="37">
        <v>0</v>
      </c>
      <c r="F98" s="37">
        <v>0</v>
      </c>
      <c r="G98" s="38">
        <f t="shared" si="1"/>
        <v>23342.97</v>
      </c>
    </row>
    <row r="99" spans="1:7" s="4" customFormat="1" ht="18" customHeight="1">
      <c r="A99" s="20" t="s">
        <v>197</v>
      </c>
      <c r="B99" s="14" t="s">
        <v>198</v>
      </c>
      <c r="C99" s="37">
        <v>36428.25</v>
      </c>
      <c r="D99" s="37">
        <v>4575</v>
      </c>
      <c r="E99" s="37">
        <v>0</v>
      </c>
      <c r="F99" s="37">
        <v>0</v>
      </c>
      <c r="G99" s="38">
        <f t="shared" si="1"/>
        <v>41003.25</v>
      </c>
    </row>
    <row r="100" spans="1:7" s="4" customFormat="1" ht="18" customHeight="1">
      <c r="A100" s="20" t="s">
        <v>199</v>
      </c>
      <c r="B100" s="14" t="s">
        <v>200</v>
      </c>
      <c r="C100" s="37">
        <v>18767.97</v>
      </c>
      <c r="D100" s="37">
        <v>4575</v>
      </c>
      <c r="E100" s="37">
        <v>0</v>
      </c>
      <c r="F100" s="37">
        <v>0</v>
      </c>
      <c r="G100" s="38">
        <f t="shared" si="1"/>
        <v>23342.97</v>
      </c>
    </row>
    <row r="101" spans="1:7" s="4" customFormat="1" ht="18" customHeight="1">
      <c r="A101" s="20" t="s">
        <v>201</v>
      </c>
      <c r="B101" s="14" t="s">
        <v>202</v>
      </c>
      <c r="C101" s="37">
        <v>15580.8</v>
      </c>
      <c r="D101" s="37">
        <v>4575</v>
      </c>
      <c r="E101" s="37">
        <v>0</v>
      </c>
      <c r="F101" s="37">
        <v>0</v>
      </c>
      <c r="G101" s="38">
        <f t="shared" si="1"/>
        <v>20155.8</v>
      </c>
    </row>
    <row r="102" spans="1:7" s="4" customFormat="1" ht="18" customHeight="1">
      <c r="A102" s="20" t="s">
        <v>203</v>
      </c>
      <c r="B102" s="14" t="s">
        <v>204</v>
      </c>
      <c r="C102" s="37">
        <v>12511.98</v>
      </c>
      <c r="D102" s="37">
        <v>4575</v>
      </c>
      <c r="E102" s="37">
        <v>0</v>
      </c>
      <c r="F102" s="37">
        <v>0</v>
      </c>
      <c r="G102" s="38">
        <f t="shared" si="1"/>
        <v>17086.98</v>
      </c>
    </row>
    <row r="103" spans="1:7" s="4" customFormat="1" ht="18" customHeight="1">
      <c r="A103" s="20" t="s">
        <v>205</v>
      </c>
      <c r="B103" s="14" t="s">
        <v>206</v>
      </c>
      <c r="C103" s="37">
        <v>18767.97</v>
      </c>
      <c r="D103" s="37">
        <v>4575</v>
      </c>
      <c r="E103" s="37">
        <v>0</v>
      </c>
      <c r="F103" s="37">
        <v>0</v>
      </c>
      <c r="G103" s="38">
        <f t="shared" si="1"/>
        <v>23342.97</v>
      </c>
    </row>
    <row r="104" spans="1:7" s="4" customFormat="1" ht="18" customHeight="1">
      <c r="A104" s="20" t="s">
        <v>207</v>
      </c>
      <c r="B104" s="14" t="s">
        <v>208</v>
      </c>
      <c r="C104" s="37">
        <v>18734.490000000002</v>
      </c>
      <c r="D104" s="37">
        <v>4575</v>
      </c>
      <c r="E104" s="37">
        <v>0</v>
      </c>
      <c r="F104" s="37">
        <v>0</v>
      </c>
      <c r="G104" s="38">
        <f t="shared" si="1"/>
        <v>23309.49</v>
      </c>
    </row>
    <row r="105" spans="1:7" s="4" customFormat="1" ht="18" customHeight="1">
      <c r="A105" s="20" t="s">
        <v>209</v>
      </c>
      <c r="B105" s="14" t="s">
        <v>210</v>
      </c>
      <c r="C105" s="37">
        <v>30824.04</v>
      </c>
      <c r="D105" s="37">
        <v>4575</v>
      </c>
      <c r="E105" s="37">
        <v>0</v>
      </c>
      <c r="F105" s="37">
        <v>0</v>
      </c>
      <c r="G105" s="38">
        <f t="shared" si="1"/>
        <v>35399.040000000001</v>
      </c>
    </row>
    <row r="106" spans="1:7" s="4" customFormat="1" ht="18" customHeight="1">
      <c r="A106" s="20" t="s">
        <v>211</v>
      </c>
      <c r="B106" s="14" t="s">
        <v>212</v>
      </c>
      <c r="C106" s="37">
        <v>15580.8</v>
      </c>
      <c r="D106" s="37">
        <v>4575</v>
      </c>
      <c r="E106" s="37">
        <v>0</v>
      </c>
      <c r="F106" s="37">
        <v>0</v>
      </c>
      <c r="G106" s="38">
        <f t="shared" si="1"/>
        <v>20155.8</v>
      </c>
    </row>
    <row r="107" spans="1:7" s="4" customFormat="1" ht="18" customHeight="1">
      <c r="A107" s="20" t="s">
        <v>213</v>
      </c>
      <c r="B107" s="14" t="s">
        <v>214</v>
      </c>
      <c r="C107" s="37">
        <v>24126.22</v>
      </c>
      <c r="D107" s="37">
        <v>4575</v>
      </c>
      <c r="E107" s="37">
        <v>0</v>
      </c>
      <c r="F107" s="37">
        <v>0</v>
      </c>
      <c r="G107" s="38">
        <f t="shared" si="1"/>
        <v>28701.22</v>
      </c>
    </row>
    <row r="108" spans="1:7" s="4" customFormat="1" ht="18" customHeight="1">
      <c r="A108" s="20" t="s">
        <v>215</v>
      </c>
      <c r="B108" s="14" t="s">
        <v>216</v>
      </c>
      <c r="C108" s="37">
        <v>15580.8</v>
      </c>
      <c r="D108" s="37">
        <v>4575</v>
      </c>
      <c r="E108" s="37">
        <v>0</v>
      </c>
      <c r="F108" s="37">
        <v>0</v>
      </c>
      <c r="G108" s="38">
        <f t="shared" si="1"/>
        <v>20155.8</v>
      </c>
    </row>
    <row r="109" spans="1:7" s="4" customFormat="1" ht="18" customHeight="1">
      <c r="A109" s="20" t="s">
        <v>217</v>
      </c>
      <c r="B109" s="14" t="s">
        <v>218</v>
      </c>
      <c r="C109" s="37">
        <v>15061.44</v>
      </c>
      <c r="D109" s="37">
        <v>4575</v>
      </c>
      <c r="E109" s="37">
        <v>0</v>
      </c>
      <c r="F109" s="37">
        <v>0</v>
      </c>
      <c r="G109" s="38">
        <f t="shared" si="1"/>
        <v>19636.440000000002</v>
      </c>
    </row>
    <row r="110" spans="1:7" s="4" customFormat="1" ht="18" customHeight="1">
      <c r="A110" s="20" t="s">
        <v>219</v>
      </c>
      <c r="B110" s="14" t="s">
        <v>220</v>
      </c>
      <c r="C110" s="37">
        <v>30356.880000000001</v>
      </c>
      <c r="D110" s="37">
        <v>4575</v>
      </c>
      <c r="E110" s="37">
        <v>0</v>
      </c>
      <c r="F110" s="37">
        <v>0</v>
      </c>
      <c r="G110" s="38">
        <f t="shared" si="1"/>
        <v>34931.880000000005</v>
      </c>
    </row>
    <row r="111" spans="1:7" s="4" customFormat="1" ht="18" customHeight="1">
      <c r="A111" s="20" t="s">
        <v>221</v>
      </c>
      <c r="B111" s="14" t="s">
        <v>222</v>
      </c>
      <c r="C111" s="37">
        <v>18767.97</v>
      </c>
      <c r="D111" s="37">
        <v>4575</v>
      </c>
      <c r="E111" s="37">
        <v>0</v>
      </c>
      <c r="F111" s="37">
        <v>0</v>
      </c>
      <c r="G111" s="38">
        <f t="shared" si="1"/>
        <v>23342.97</v>
      </c>
    </row>
    <row r="112" spans="1:7" s="4" customFormat="1" ht="18" customHeight="1">
      <c r="A112" s="20" t="s">
        <v>223</v>
      </c>
      <c r="B112" s="14" t="s">
        <v>224</v>
      </c>
      <c r="C112" s="37">
        <v>18767.97</v>
      </c>
      <c r="D112" s="37">
        <v>4575</v>
      </c>
      <c r="E112" s="37">
        <v>0</v>
      </c>
      <c r="F112" s="37">
        <v>0</v>
      </c>
      <c r="G112" s="38">
        <f t="shared" si="1"/>
        <v>23342.97</v>
      </c>
    </row>
    <row r="113" spans="1:7" s="4" customFormat="1" ht="18" customHeight="1">
      <c r="A113" s="20" t="s">
        <v>225</v>
      </c>
      <c r="B113" s="14" t="s">
        <v>226</v>
      </c>
      <c r="C113" s="37">
        <v>30824.04</v>
      </c>
      <c r="D113" s="37">
        <v>4575</v>
      </c>
      <c r="E113" s="37">
        <v>0</v>
      </c>
      <c r="F113" s="37">
        <v>0</v>
      </c>
      <c r="G113" s="38">
        <f t="shared" si="1"/>
        <v>35399.040000000001</v>
      </c>
    </row>
    <row r="114" spans="1:7" s="4" customFormat="1" ht="18" customHeight="1">
      <c r="A114" s="20" t="s">
        <v>227</v>
      </c>
      <c r="B114" s="14" t="s">
        <v>228</v>
      </c>
      <c r="C114" s="37">
        <v>18767.97</v>
      </c>
      <c r="D114" s="37">
        <v>4575</v>
      </c>
      <c r="E114" s="37">
        <v>0</v>
      </c>
      <c r="F114" s="37">
        <v>0</v>
      </c>
      <c r="G114" s="38">
        <f t="shared" si="1"/>
        <v>23342.97</v>
      </c>
    </row>
    <row r="115" spans="1:7" s="4" customFormat="1" ht="18" customHeight="1">
      <c r="A115" s="20" t="s">
        <v>229</v>
      </c>
      <c r="B115" s="14" t="s">
        <v>230</v>
      </c>
      <c r="C115" s="37">
        <v>30824.04</v>
      </c>
      <c r="D115" s="37">
        <v>4575</v>
      </c>
      <c r="E115" s="37">
        <v>0</v>
      </c>
      <c r="F115" s="37">
        <v>0</v>
      </c>
      <c r="G115" s="38">
        <f t="shared" si="1"/>
        <v>35399.040000000001</v>
      </c>
    </row>
    <row r="116" spans="1:7" s="4" customFormat="1" ht="18" customHeight="1">
      <c r="A116" s="20" t="s">
        <v>231</v>
      </c>
      <c r="B116" s="14" t="s">
        <v>232</v>
      </c>
      <c r="C116" s="37">
        <v>18767.97</v>
      </c>
      <c r="D116" s="37">
        <v>4575</v>
      </c>
      <c r="E116" s="37">
        <v>0</v>
      </c>
      <c r="F116" s="37">
        <v>0</v>
      </c>
      <c r="G116" s="38">
        <f t="shared" si="1"/>
        <v>23342.97</v>
      </c>
    </row>
    <row r="117" spans="1:7" s="4" customFormat="1" ht="18" customHeight="1">
      <c r="A117" s="20" t="s">
        <v>233</v>
      </c>
      <c r="B117" s="14" t="s">
        <v>234</v>
      </c>
      <c r="C117" s="37">
        <v>36027.54</v>
      </c>
      <c r="D117" s="37">
        <v>4575</v>
      </c>
      <c r="E117" s="37">
        <v>0</v>
      </c>
      <c r="F117" s="37">
        <v>0</v>
      </c>
      <c r="G117" s="38">
        <f t="shared" si="1"/>
        <v>40602.54</v>
      </c>
    </row>
    <row r="118" spans="1:7" s="4" customFormat="1" ht="18" customHeight="1">
      <c r="A118" s="20" t="s">
        <v>235</v>
      </c>
      <c r="B118" s="14" t="s">
        <v>236</v>
      </c>
      <c r="C118" s="37">
        <v>18767.97</v>
      </c>
      <c r="D118" s="37">
        <v>4575</v>
      </c>
      <c r="E118" s="37">
        <v>0</v>
      </c>
      <c r="F118" s="37">
        <v>0</v>
      </c>
      <c r="G118" s="38">
        <f t="shared" si="1"/>
        <v>23342.97</v>
      </c>
    </row>
    <row r="119" spans="1:7" s="4" customFormat="1" ht="18" customHeight="1">
      <c r="A119" s="20" t="s">
        <v>237</v>
      </c>
      <c r="B119" s="14" t="s">
        <v>238</v>
      </c>
      <c r="C119" s="37">
        <v>15580.8</v>
      </c>
      <c r="D119" s="37">
        <v>4575</v>
      </c>
      <c r="E119" s="37">
        <v>0</v>
      </c>
      <c r="F119" s="37">
        <v>0</v>
      </c>
      <c r="G119" s="38">
        <f t="shared" si="1"/>
        <v>20155.8</v>
      </c>
    </row>
    <row r="120" spans="1:7" s="4" customFormat="1" ht="18" customHeight="1">
      <c r="A120" s="20" t="s">
        <v>239</v>
      </c>
      <c r="B120" s="14" t="s">
        <v>240</v>
      </c>
      <c r="C120" s="37">
        <v>30824.04</v>
      </c>
      <c r="D120" s="37">
        <v>4575</v>
      </c>
      <c r="E120" s="37">
        <v>0</v>
      </c>
      <c r="F120" s="37">
        <v>0</v>
      </c>
      <c r="G120" s="38">
        <f t="shared" si="1"/>
        <v>35399.040000000001</v>
      </c>
    </row>
    <row r="121" spans="1:7" s="4" customFormat="1" ht="18" customHeight="1">
      <c r="A121" s="20" t="s">
        <v>241</v>
      </c>
      <c r="B121" s="14" t="s">
        <v>242</v>
      </c>
      <c r="C121" s="37">
        <v>15580.8</v>
      </c>
      <c r="D121" s="37">
        <v>4575</v>
      </c>
      <c r="E121" s="37">
        <v>0</v>
      </c>
      <c r="F121" s="37">
        <v>0</v>
      </c>
      <c r="G121" s="38">
        <f t="shared" si="1"/>
        <v>20155.8</v>
      </c>
    </row>
    <row r="122" spans="1:7" s="4" customFormat="1" ht="18" customHeight="1">
      <c r="A122" s="20" t="s">
        <v>243</v>
      </c>
      <c r="B122" s="14" t="s">
        <v>244</v>
      </c>
      <c r="C122" s="37">
        <v>18767.97</v>
      </c>
      <c r="D122" s="37">
        <v>4575</v>
      </c>
      <c r="E122" s="37">
        <v>0</v>
      </c>
      <c r="F122" s="37">
        <v>0</v>
      </c>
      <c r="G122" s="38">
        <f t="shared" si="1"/>
        <v>23342.97</v>
      </c>
    </row>
    <row r="123" spans="1:7" s="4" customFormat="1" ht="18" customHeight="1">
      <c r="A123" s="20" t="s">
        <v>245</v>
      </c>
      <c r="B123" s="14" t="s">
        <v>246</v>
      </c>
      <c r="C123" s="37">
        <v>18767.97</v>
      </c>
      <c r="D123" s="37">
        <v>4575</v>
      </c>
      <c r="E123" s="37">
        <v>0</v>
      </c>
      <c r="F123" s="37">
        <v>0</v>
      </c>
      <c r="G123" s="38">
        <f t="shared" si="1"/>
        <v>23342.97</v>
      </c>
    </row>
    <row r="124" spans="1:7" s="4" customFormat="1" ht="18" customHeight="1">
      <c r="A124" s="20" t="s">
        <v>247</v>
      </c>
      <c r="B124" s="14" t="s">
        <v>248</v>
      </c>
      <c r="C124" s="37">
        <v>15580.8</v>
      </c>
      <c r="D124" s="37">
        <v>4575</v>
      </c>
      <c r="E124" s="37">
        <v>0</v>
      </c>
      <c r="F124" s="37">
        <v>0</v>
      </c>
      <c r="G124" s="38">
        <f t="shared" si="1"/>
        <v>20155.8</v>
      </c>
    </row>
    <row r="125" spans="1:7" s="4" customFormat="1" ht="18" customHeight="1">
      <c r="A125" s="20" t="s">
        <v>249</v>
      </c>
      <c r="B125" s="14" t="s">
        <v>250</v>
      </c>
      <c r="C125" s="37">
        <v>30824.04</v>
      </c>
      <c r="D125" s="37">
        <v>4575</v>
      </c>
      <c r="E125" s="37">
        <v>0</v>
      </c>
      <c r="F125" s="37">
        <v>0</v>
      </c>
      <c r="G125" s="38">
        <f t="shared" si="1"/>
        <v>35399.040000000001</v>
      </c>
    </row>
    <row r="126" spans="1:7" s="4" customFormat="1" ht="18" customHeight="1">
      <c r="A126" s="20" t="s">
        <v>251</v>
      </c>
      <c r="B126" s="14" t="s">
        <v>252</v>
      </c>
      <c r="C126" s="37">
        <v>30824.04</v>
      </c>
      <c r="D126" s="37">
        <v>4575</v>
      </c>
      <c r="E126" s="37">
        <v>0</v>
      </c>
      <c r="F126" s="37">
        <v>0</v>
      </c>
      <c r="G126" s="38">
        <f t="shared" si="1"/>
        <v>35399.040000000001</v>
      </c>
    </row>
    <row r="127" spans="1:7" s="4" customFormat="1" ht="18" customHeight="1">
      <c r="A127" s="20" t="s">
        <v>253</v>
      </c>
      <c r="B127" s="14" t="s">
        <v>254</v>
      </c>
      <c r="C127" s="37">
        <v>18767.97</v>
      </c>
      <c r="D127" s="37">
        <v>4575</v>
      </c>
      <c r="E127" s="37">
        <v>0</v>
      </c>
      <c r="F127" s="37">
        <v>0</v>
      </c>
      <c r="G127" s="38">
        <f t="shared" si="1"/>
        <v>23342.97</v>
      </c>
    </row>
    <row r="128" spans="1:7" s="4" customFormat="1" ht="18" customHeight="1">
      <c r="A128" s="20" t="s">
        <v>255</v>
      </c>
      <c r="B128" s="14" t="s">
        <v>256</v>
      </c>
      <c r="C128" s="37">
        <v>30209.64</v>
      </c>
      <c r="D128" s="37">
        <v>4575</v>
      </c>
      <c r="E128" s="37">
        <v>0</v>
      </c>
      <c r="F128" s="37">
        <v>0</v>
      </c>
      <c r="G128" s="38">
        <f t="shared" si="1"/>
        <v>34784.639999999999</v>
      </c>
    </row>
    <row r="129" spans="1:7" s="4" customFormat="1" ht="18" customHeight="1">
      <c r="A129" s="20" t="s">
        <v>257</v>
      </c>
      <c r="B129" s="14" t="s">
        <v>258</v>
      </c>
      <c r="C129" s="37">
        <v>18767.97</v>
      </c>
      <c r="D129" s="37">
        <v>4575</v>
      </c>
      <c r="E129" s="37">
        <v>0</v>
      </c>
      <c r="F129" s="37">
        <v>0</v>
      </c>
      <c r="G129" s="38">
        <f t="shared" si="1"/>
        <v>23342.97</v>
      </c>
    </row>
    <row r="130" spans="1:7" s="4" customFormat="1" ht="18" customHeight="1">
      <c r="A130" s="20" t="s">
        <v>259</v>
      </c>
      <c r="B130" s="14" t="s">
        <v>260</v>
      </c>
      <c r="C130" s="37">
        <v>29796.57</v>
      </c>
      <c r="D130" s="37">
        <v>4575</v>
      </c>
      <c r="E130" s="37">
        <v>0</v>
      </c>
      <c r="F130" s="37">
        <v>0</v>
      </c>
      <c r="G130" s="38">
        <f t="shared" si="1"/>
        <v>34371.57</v>
      </c>
    </row>
    <row r="131" spans="1:7" s="4" customFormat="1" ht="18" customHeight="1">
      <c r="A131" s="20" t="s">
        <v>261</v>
      </c>
      <c r="B131" s="14" t="s">
        <v>262</v>
      </c>
      <c r="C131" s="37">
        <v>18567.03</v>
      </c>
      <c r="D131" s="37">
        <v>4575</v>
      </c>
      <c r="E131" s="37">
        <v>0</v>
      </c>
      <c r="F131" s="37">
        <v>0</v>
      </c>
      <c r="G131" s="38">
        <f t="shared" si="1"/>
        <v>23142.03</v>
      </c>
    </row>
    <row r="132" spans="1:7" s="4" customFormat="1" ht="18" customHeight="1">
      <c r="A132" s="20" t="s">
        <v>263</v>
      </c>
      <c r="B132" s="14" t="s">
        <v>264</v>
      </c>
      <c r="C132" s="37">
        <v>15580.8</v>
      </c>
      <c r="D132" s="37">
        <v>4575</v>
      </c>
      <c r="E132" s="37">
        <v>0</v>
      </c>
      <c r="F132" s="37">
        <v>0</v>
      </c>
      <c r="G132" s="38">
        <f t="shared" si="1"/>
        <v>20155.8</v>
      </c>
    </row>
    <row r="133" spans="1:7" s="4" customFormat="1" ht="18" customHeight="1">
      <c r="A133" s="20" t="s">
        <v>265</v>
      </c>
      <c r="B133" s="14" t="s">
        <v>266</v>
      </c>
      <c r="C133" s="37">
        <v>30824.04</v>
      </c>
      <c r="D133" s="37">
        <v>4575</v>
      </c>
      <c r="E133" s="37">
        <v>0</v>
      </c>
      <c r="F133" s="37">
        <v>0</v>
      </c>
      <c r="G133" s="38">
        <f t="shared" si="1"/>
        <v>35399.040000000001</v>
      </c>
    </row>
    <row r="134" spans="1:7" s="4" customFormat="1" ht="18" customHeight="1">
      <c r="A134" s="20" t="s">
        <v>267</v>
      </c>
      <c r="B134" s="14" t="s">
        <v>268</v>
      </c>
      <c r="C134" s="37">
        <v>36428.25</v>
      </c>
      <c r="D134" s="37">
        <v>4575</v>
      </c>
      <c r="E134" s="37">
        <v>0</v>
      </c>
      <c r="F134" s="37">
        <v>0</v>
      </c>
      <c r="G134" s="38">
        <f t="shared" ref="G134:G183" si="2">SUM(C134:F134)</f>
        <v>41003.25</v>
      </c>
    </row>
    <row r="135" spans="1:7" s="4" customFormat="1" ht="18" customHeight="1">
      <c r="A135" s="20" t="s">
        <v>269</v>
      </c>
      <c r="B135" s="14" t="s">
        <v>270</v>
      </c>
      <c r="C135" s="37">
        <v>18767.97</v>
      </c>
      <c r="D135" s="37">
        <v>4575</v>
      </c>
      <c r="E135" s="37">
        <v>0</v>
      </c>
      <c r="F135" s="37">
        <v>0</v>
      </c>
      <c r="G135" s="38">
        <f t="shared" si="2"/>
        <v>23342.97</v>
      </c>
    </row>
    <row r="136" spans="1:7" s="4" customFormat="1" ht="18" customHeight="1">
      <c r="A136" s="20" t="s">
        <v>271</v>
      </c>
      <c r="B136" s="14" t="s">
        <v>272</v>
      </c>
      <c r="C136" s="37">
        <v>30824.04</v>
      </c>
      <c r="D136" s="37">
        <v>4575</v>
      </c>
      <c r="E136" s="37">
        <v>0</v>
      </c>
      <c r="F136" s="37">
        <v>0</v>
      </c>
      <c r="G136" s="38">
        <f t="shared" si="2"/>
        <v>35399.040000000001</v>
      </c>
    </row>
    <row r="137" spans="1:7" s="4" customFormat="1" ht="18" customHeight="1">
      <c r="A137" s="20" t="s">
        <v>273</v>
      </c>
      <c r="B137" s="14" t="s">
        <v>274</v>
      </c>
      <c r="C137" s="37">
        <v>15580.8</v>
      </c>
      <c r="D137" s="37">
        <v>4575</v>
      </c>
      <c r="E137" s="37">
        <v>0</v>
      </c>
      <c r="F137" s="37">
        <v>0</v>
      </c>
      <c r="G137" s="38">
        <f t="shared" si="2"/>
        <v>20155.8</v>
      </c>
    </row>
    <row r="138" spans="1:7" s="4" customFormat="1" ht="18" customHeight="1">
      <c r="A138" s="20" t="s">
        <v>275</v>
      </c>
      <c r="B138" s="14" t="s">
        <v>276</v>
      </c>
      <c r="C138" s="37">
        <v>18767.97</v>
      </c>
      <c r="D138" s="37">
        <v>4575</v>
      </c>
      <c r="E138" s="37">
        <v>0</v>
      </c>
      <c r="F138" s="37">
        <v>0</v>
      </c>
      <c r="G138" s="38">
        <f t="shared" si="2"/>
        <v>23342.97</v>
      </c>
    </row>
    <row r="139" spans="1:7" s="4" customFormat="1" ht="18" customHeight="1">
      <c r="A139" s="20" t="s">
        <v>277</v>
      </c>
      <c r="B139" s="14" t="s">
        <v>278</v>
      </c>
      <c r="C139" s="37">
        <v>15580.8</v>
      </c>
      <c r="D139" s="37">
        <v>4575</v>
      </c>
      <c r="E139" s="37">
        <v>0</v>
      </c>
      <c r="F139" s="37">
        <v>0</v>
      </c>
      <c r="G139" s="38">
        <f t="shared" si="2"/>
        <v>20155.8</v>
      </c>
    </row>
    <row r="140" spans="1:7" s="4" customFormat="1" ht="18" customHeight="1">
      <c r="A140" s="20" t="s">
        <v>279</v>
      </c>
      <c r="B140" s="14" t="s">
        <v>280</v>
      </c>
      <c r="C140" s="37">
        <v>15580.8</v>
      </c>
      <c r="D140" s="37">
        <v>4575</v>
      </c>
      <c r="E140" s="37">
        <v>0</v>
      </c>
      <c r="F140" s="37">
        <v>0</v>
      </c>
      <c r="G140" s="38">
        <f t="shared" si="2"/>
        <v>20155.8</v>
      </c>
    </row>
    <row r="141" spans="1:7" s="4" customFormat="1" ht="18" customHeight="1">
      <c r="A141" s="20" t="s">
        <v>281</v>
      </c>
      <c r="B141" s="14" t="s">
        <v>282</v>
      </c>
      <c r="C141" s="37">
        <v>15580.8</v>
      </c>
      <c r="D141" s="37">
        <v>4575</v>
      </c>
      <c r="E141" s="37">
        <v>0</v>
      </c>
      <c r="F141" s="37">
        <v>0</v>
      </c>
      <c r="G141" s="38">
        <f t="shared" si="2"/>
        <v>20155.8</v>
      </c>
    </row>
    <row r="142" spans="1:7" s="4" customFormat="1" ht="18" customHeight="1">
      <c r="A142" s="20" t="s">
        <v>283</v>
      </c>
      <c r="B142" s="14" t="s">
        <v>284</v>
      </c>
      <c r="C142" s="37">
        <v>30824.04</v>
      </c>
      <c r="D142" s="37">
        <v>4575</v>
      </c>
      <c r="E142" s="37">
        <v>0</v>
      </c>
      <c r="F142" s="37">
        <v>0</v>
      </c>
      <c r="G142" s="38">
        <f t="shared" si="2"/>
        <v>35399.040000000001</v>
      </c>
    </row>
    <row r="143" spans="1:7" s="4" customFormat="1" ht="18" customHeight="1">
      <c r="A143" s="20" t="s">
        <v>285</v>
      </c>
      <c r="B143" s="14" t="s">
        <v>286</v>
      </c>
      <c r="C143" s="37">
        <v>29956.16</v>
      </c>
      <c r="D143" s="37">
        <v>4575</v>
      </c>
      <c r="E143" s="37">
        <v>0</v>
      </c>
      <c r="F143" s="37">
        <v>0</v>
      </c>
      <c r="G143" s="38">
        <f t="shared" si="2"/>
        <v>34531.160000000003</v>
      </c>
    </row>
    <row r="144" spans="1:7" s="4" customFormat="1" ht="18" customHeight="1">
      <c r="A144" s="20" t="s">
        <v>287</v>
      </c>
      <c r="B144" s="14" t="s">
        <v>288</v>
      </c>
      <c r="C144" s="37">
        <v>15580.8</v>
      </c>
      <c r="D144" s="37">
        <v>4575</v>
      </c>
      <c r="E144" s="37">
        <v>0</v>
      </c>
      <c r="F144" s="37">
        <v>0</v>
      </c>
      <c r="G144" s="38">
        <f t="shared" si="2"/>
        <v>20155.8</v>
      </c>
    </row>
    <row r="145" spans="1:7" s="4" customFormat="1" ht="18" customHeight="1">
      <c r="A145" s="20" t="s">
        <v>289</v>
      </c>
      <c r="B145" s="14" t="s">
        <v>290</v>
      </c>
      <c r="C145" s="37">
        <v>15580.8</v>
      </c>
      <c r="D145" s="37">
        <v>4575</v>
      </c>
      <c r="E145" s="37">
        <v>0</v>
      </c>
      <c r="F145" s="37">
        <v>0</v>
      </c>
      <c r="G145" s="38">
        <f t="shared" si="2"/>
        <v>20155.8</v>
      </c>
    </row>
    <row r="146" spans="1:7" s="4" customFormat="1" ht="18" customHeight="1">
      <c r="A146" s="20" t="s">
        <v>291</v>
      </c>
      <c r="B146" s="14" t="s">
        <v>292</v>
      </c>
      <c r="C146" s="37">
        <v>18767.97</v>
      </c>
      <c r="D146" s="37">
        <v>4575</v>
      </c>
      <c r="E146" s="37">
        <v>0</v>
      </c>
      <c r="F146" s="37">
        <v>0</v>
      </c>
      <c r="G146" s="38">
        <f t="shared" si="2"/>
        <v>23342.97</v>
      </c>
    </row>
    <row r="147" spans="1:7" s="4" customFormat="1" ht="18" customHeight="1">
      <c r="A147" s="20" t="s">
        <v>293</v>
      </c>
      <c r="B147" s="14" t="s">
        <v>294</v>
      </c>
      <c r="C147" s="37">
        <v>36428.25</v>
      </c>
      <c r="D147" s="37">
        <v>4575</v>
      </c>
      <c r="E147" s="37">
        <v>0</v>
      </c>
      <c r="F147" s="37">
        <v>0</v>
      </c>
      <c r="G147" s="38">
        <f t="shared" si="2"/>
        <v>41003.25</v>
      </c>
    </row>
    <row r="148" spans="1:7" s="4" customFormat="1" ht="18" customHeight="1">
      <c r="A148" s="20" t="s">
        <v>295</v>
      </c>
      <c r="B148" s="14" t="s">
        <v>296</v>
      </c>
      <c r="C148" s="37">
        <v>18767.97</v>
      </c>
      <c r="D148" s="37">
        <v>4575</v>
      </c>
      <c r="E148" s="37">
        <v>0</v>
      </c>
      <c r="F148" s="37">
        <v>0</v>
      </c>
      <c r="G148" s="38">
        <f t="shared" si="2"/>
        <v>23342.97</v>
      </c>
    </row>
    <row r="149" spans="1:7" s="4" customFormat="1" ht="18" customHeight="1">
      <c r="A149" s="20" t="s">
        <v>297</v>
      </c>
      <c r="B149" s="14" t="s">
        <v>298</v>
      </c>
      <c r="C149" s="37">
        <v>15580.8</v>
      </c>
      <c r="D149" s="37">
        <v>4575</v>
      </c>
      <c r="E149" s="37">
        <v>0</v>
      </c>
      <c r="F149" s="37">
        <v>0</v>
      </c>
      <c r="G149" s="38">
        <f t="shared" si="2"/>
        <v>20155.8</v>
      </c>
    </row>
    <row r="150" spans="1:7" s="4" customFormat="1" ht="18" customHeight="1">
      <c r="A150" s="20" t="s">
        <v>299</v>
      </c>
      <c r="B150" s="14" t="s">
        <v>300</v>
      </c>
      <c r="C150" s="37">
        <v>18767.97</v>
      </c>
      <c r="D150" s="37">
        <v>4575</v>
      </c>
      <c r="E150" s="37">
        <v>0</v>
      </c>
      <c r="F150" s="37">
        <v>0</v>
      </c>
      <c r="G150" s="38">
        <f t="shared" si="2"/>
        <v>23342.97</v>
      </c>
    </row>
    <row r="151" spans="1:7" s="4" customFormat="1" ht="18" customHeight="1">
      <c r="A151" s="20" t="s">
        <v>301</v>
      </c>
      <c r="B151" s="14" t="s">
        <v>302</v>
      </c>
      <c r="C151" s="37">
        <v>30824.04</v>
      </c>
      <c r="D151" s="37">
        <v>4575</v>
      </c>
      <c r="E151" s="37">
        <v>0</v>
      </c>
      <c r="F151" s="37">
        <v>0</v>
      </c>
      <c r="G151" s="38">
        <f t="shared" si="2"/>
        <v>35399.040000000001</v>
      </c>
    </row>
    <row r="152" spans="1:7" s="4" customFormat="1" ht="18" customHeight="1">
      <c r="A152" s="20" t="s">
        <v>303</v>
      </c>
      <c r="B152" s="14" t="s">
        <v>304</v>
      </c>
      <c r="C152" s="37">
        <v>18561.52</v>
      </c>
      <c r="D152" s="37">
        <v>4575</v>
      </c>
      <c r="E152" s="37">
        <v>0</v>
      </c>
      <c r="F152" s="37">
        <v>0</v>
      </c>
      <c r="G152" s="38">
        <f t="shared" si="2"/>
        <v>23136.52</v>
      </c>
    </row>
    <row r="153" spans="1:7" s="4" customFormat="1" ht="18" customHeight="1">
      <c r="A153" s="20" t="s">
        <v>305</v>
      </c>
      <c r="B153" s="14" t="s">
        <v>306</v>
      </c>
      <c r="C153" s="37">
        <v>18767.97</v>
      </c>
      <c r="D153" s="37">
        <v>4575</v>
      </c>
      <c r="E153" s="37">
        <v>0</v>
      </c>
      <c r="F153" s="37">
        <v>0</v>
      </c>
      <c r="G153" s="38">
        <f t="shared" si="2"/>
        <v>23342.97</v>
      </c>
    </row>
    <row r="154" spans="1:7" s="4" customFormat="1" ht="18" customHeight="1">
      <c r="A154" s="20" t="s">
        <v>307</v>
      </c>
      <c r="B154" s="14" t="s">
        <v>308</v>
      </c>
      <c r="C154" s="37">
        <v>15580.8</v>
      </c>
      <c r="D154" s="37">
        <v>4575</v>
      </c>
      <c r="E154" s="37">
        <v>0</v>
      </c>
      <c r="F154" s="37">
        <v>0</v>
      </c>
      <c r="G154" s="38">
        <f t="shared" si="2"/>
        <v>20155.8</v>
      </c>
    </row>
    <row r="155" spans="1:7" s="4" customFormat="1" ht="18" customHeight="1">
      <c r="A155" s="20" t="s">
        <v>309</v>
      </c>
      <c r="B155" s="14" t="s">
        <v>310</v>
      </c>
      <c r="C155" s="37">
        <v>11539.95</v>
      </c>
      <c r="D155" s="37">
        <v>4575</v>
      </c>
      <c r="E155" s="37">
        <v>0</v>
      </c>
      <c r="F155" s="37">
        <v>0</v>
      </c>
      <c r="G155" s="38">
        <f t="shared" si="2"/>
        <v>16114.95</v>
      </c>
    </row>
    <row r="156" spans="1:7" s="4" customFormat="1" ht="18" customHeight="1">
      <c r="A156" s="20" t="s">
        <v>311</v>
      </c>
      <c r="B156" s="14" t="s">
        <v>312</v>
      </c>
      <c r="C156" s="37">
        <v>36428.25</v>
      </c>
      <c r="D156" s="37">
        <v>4575</v>
      </c>
      <c r="E156" s="37">
        <v>0</v>
      </c>
      <c r="F156" s="37">
        <v>0</v>
      </c>
      <c r="G156" s="38">
        <f t="shared" si="2"/>
        <v>41003.25</v>
      </c>
    </row>
    <row r="157" spans="1:7" s="4" customFormat="1" ht="18" customHeight="1">
      <c r="A157" s="20" t="s">
        <v>313</v>
      </c>
      <c r="B157" s="14" t="s">
        <v>314</v>
      </c>
      <c r="C157" s="37">
        <v>35213.980000000003</v>
      </c>
      <c r="D157" s="37">
        <v>4575</v>
      </c>
      <c r="E157" s="37">
        <v>0</v>
      </c>
      <c r="F157" s="37">
        <v>0</v>
      </c>
      <c r="G157" s="38">
        <f t="shared" si="2"/>
        <v>39788.980000000003</v>
      </c>
    </row>
    <row r="158" spans="1:7" s="4" customFormat="1" ht="18" customHeight="1">
      <c r="A158" s="20" t="s">
        <v>315</v>
      </c>
      <c r="B158" s="14" t="s">
        <v>316</v>
      </c>
      <c r="C158" s="37">
        <v>18767.97</v>
      </c>
      <c r="D158" s="37">
        <v>4575</v>
      </c>
      <c r="E158" s="37">
        <v>0</v>
      </c>
      <c r="F158" s="37">
        <v>0</v>
      </c>
      <c r="G158" s="38">
        <f t="shared" si="2"/>
        <v>23342.97</v>
      </c>
    </row>
    <row r="159" spans="1:7" s="4" customFormat="1" ht="18" customHeight="1">
      <c r="A159" s="20" t="s">
        <v>317</v>
      </c>
      <c r="B159" s="14" t="s">
        <v>318</v>
      </c>
      <c r="C159" s="37">
        <v>18767.97</v>
      </c>
      <c r="D159" s="37">
        <v>4575</v>
      </c>
      <c r="E159" s="37">
        <v>0</v>
      </c>
      <c r="F159" s="37">
        <v>0</v>
      </c>
      <c r="G159" s="38">
        <f t="shared" si="2"/>
        <v>23342.97</v>
      </c>
    </row>
    <row r="160" spans="1:7" s="4" customFormat="1" ht="18" customHeight="1">
      <c r="A160" s="20" t="s">
        <v>319</v>
      </c>
      <c r="B160" s="14" t="s">
        <v>320</v>
      </c>
      <c r="C160" s="37">
        <v>11539.95</v>
      </c>
      <c r="D160" s="37">
        <v>4575</v>
      </c>
      <c r="E160" s="37">
        <v>0</v>
      </c>
      <c r="F160" s="37">
        <v>0</v>
      </c>
      <c r="G160" s="38">
        <f t="shared" si="2"/>
        <v>16114.95</v>
      </c>
    </row>
    <row r="161" spans="1:7" s="4" customFormat="1" ht="18" customHeight="1">
      <c r="A161" s="20" t="s">
        <v>321</v>
      </c>
      <c r="B161" s="14" t="s">
        <v>322</v>
      </c>
      <c r="C161" s="37">
        <v>18767.97</v>
      </c>
      <c r="D161" s="37">
        <v>4575</v>
      </c>
      <c r="E161" s="37">
        <v>0</v>
      </c>
      <c r="F161" s="37">
        <v>0</v>
      </c>
      <c r="G161" s="38">
        <f t="shared" si="2"/>
        <v>23342.97</v>
      </c>
    </row>
    <row r="162" spans="1:7" s="4" customFormat="1" ht="18" customHeight="1">
      <c r="A162" s="20" t="s">
        <v>323</v>
      </c>
      <c r="B162" s="14" t="s">
        <v>324</v>
      </c>
      <c r="C162" s="37">
        <v>18767.97</v>
      </c>
      <c r="D162" s="37">
        <v>4575</v>
      </c>
      <c r="E162" s="37">
        <v>0</v>
      </c>
      <c r="F162" s="37">
        <v>0</v>
      </c>
      <c r="G162" s="38">
        <f t="shared" si="2"/>
        <v>23342.97</v>
      </c>
    </row>
    <row r="163" spans="1:7" s="4" customFormat="1" ht="18" customHeight="1">
      <c r="A163" s="20" t="s">
        <v>325</v>
      </c>
      <c r="B163" s="14" t="s">
        <v>326</v>
      </c>
      <c r="C163" s="37">
        <v>18767.97</v>
      </c>
      <c r="D163" s="37">
        <v>4575</v>
      </c>
      <c r="E163" s="37">
        <v>0</v>
      </c>
      <c r="F163" s="37">
        <v>0</v>
      </c>
      <c r="G163" s="38">
        <f t="shared" si="2"/>
        <v>23342.97</v>
      </c>
    </row>
    <row r="164" spans="1:7" s="4" customFormat="1" ht="18" customHeight="1">
      <c r="A164" s="20" t="s">
        <v>327</v>
      </c>
      <c r="B164" s="14" t="s">
        <v>328</v>
      </c>
      <c r="C164" s="37">
        <v>18767.97</v>
      </c>
      <c r="D164" s="37">
        <v>4575</v>
      </c>
      <c r="E164" s="37">
        <v>0</v>
      </c>
      <c r="F164" s="37">
        <v>0</v>
      </c>
      <c r="G164" s="38">
        <f t="shared" si="2"/>
        <v>23342.97</v>
      </c>
    </row>
    <row r="165" spans="1:7" s="4" customFormat="1" ht="18" customHeight="1">
      <c r="A165" s="20" t="s">
        <v>329</v>
      </c>
      <c r="B165" s="14" t="s">
        <v>330</v>
      </c>
      <c r="C165" s="37">
        <v>18767.97</v>
      </c>
      <c r="D165" s="37">
        <v>4575</v>
      </c>
      <c r="E165" s="37">
        <v>0</v>
      </c>
      <c r="F165" s="37">
        <v>0</v>
      </c>
      <c r="G165" s="38">
        <f t="shared" si="2"/>
        <v>23342.97</v>
      </c>
    </row>
    <row r="166" spans="1:7" s="4" customFormat="1" ht="18" customHeight="1">
      <c r="A166" s="20" t="s">
        <v>331</v>
      </c>
      <c r="B166" s="14" t="s">
        <v>332</v>
      </c>
      <c r="C166" s="37">
        <v>18767.97</v>
      </c>
      <c r="D166" s="37">
        <v>4575</v>
      </c>
      <c r="E166" s="37">
        <v>0</v>
      </c>
      <c r="F166" s="37">
        <v>0</v>
      </c>
      <c r="G166" s="38">
        <f t="shared" si="2"/>
        <v>23342.97</v>
      </c>
    </row>
    <row r="167" spans="1:7" s="4" customFormat="1" ht="18" customHeight="1">
      <c r="A167" s="20" t="s">
        <v>333</v>
      </c>
      <c r="B167" s="14" t="s">
        <v>334</v>
      </c>
      <c r="C167" s="37">
        <v>18767.97</v>
      </c>
      <c r="D167" s="37">
        <v>4575</v>
      </c>
      <c r="E167" s="37">
        <v>0</v>
      </c>
      <c r="F167" s="37">
        <v>0</v>
      </c>
      <c r="G167" s="38">
        <f t="shared" si="2"/>
        <v>23342.97</v>
      </c>
    </row>
    <row r="168" spans="1:7" s="4" customFormat="1" ht="18" customHeight="1">
      <c r="A168" s="20" t="s">
        <v>335</v>
      </c>
      <c r="B168" s="14" t="s">
        <v>336</v>
      </c>
      <c r="C168" s="37">
        <v>38464.050000000003</v>
      </c>
      <c r="D168" s="37">
        <v>4575</v>
      </c>
      <c r="E168" s="37">
        <v>0</v>
      </c>
      <c r="F168" s="37">
        <v>0</v>
      </c>
      <c r="G168" s="38">
        <f t="shared" si="2"/>
        <v>43039.05</v>
      </c>
    </row>
    <row r="169" spans="1:7" s="4" customFormat="1" ht="18" customHeight="1">
      <c r="A169" s="20" t="s">
        <v>337</v>
      </c>
      <c r="B169" s="14" t="s">
        <v>338</v>
      </c>
      <c r="C169" s="37">
        <v>18561.52</v>
      </c>
      <c r="D169" s="37">
        <v>4575</v>
      </c>
      <c r="E169" s="37">
        <v>0</v>
      </c>
      <c r="F169" s="37">
        <v>0</v>
      </c>
      <c r="G169" s="38">
        <f t="shared" si="2"/>
        <v>23136.52</v>
      </c>
    </row>
    <row r="170" spans="1:7" s="4" customFormat="1" ht="18" customHeight="1">
      <c r="A170" s="20" t="s">
        <v>339</v>
      </c>
      <c r="B170" s="14" t="s">
        <v>340</v>
      </c>
      <c r="C170" s="37">
        <v>30824.04</v>
      </c>
      <c r="D170" s="37">
        <v>4575</v>
      </c>
      <c r="E170" s="37">
        <v>0</v>
      </c>
      <c r="F170" s="37">
        <v>0</v>
      </c>
      <c r="G170" s="38">
        <f t="shared" si="2"/>
        <v>35399.040000000001</v>
      </c>
    </row>
    <row r="171" spans="1:7" s="4" customFormat="1" ht="18" customHeight="1">
      <c r="A171" s="20" t="s">
        <v>341</v>
      </c>
      <c r="B171" s="14" t="s">
        <v>342</v>
      </c>
      <c r="C171" s="37">
        <v>18767.97</v>
      </c>
      <c r="D171" s="37">
        <v>4575</v>
      </c>
      <c r="E171" s="37">
        <v>0</v>
      </c>
      <c r="F171" s="37">
        <v>0</v>
      </c>
      <c r="G171" s="38">
        <f t="shared" si="2"/>
        <v>23342.97</v>
      </c>
    </row>
    <row r="172" spans="1:7" s="4" customFormat="1" ht="18" customHeight="1">
      <c r="A172" s="20" t="s">
        <v>343</v>
      </c>
      <c r="B172" s="14" t="s">
        <v>344</v>
      </c>
      <c r="C172" s="37">
        <v>30824.04</v>
      </c>
      <c r="D172" s="37">
        <v>4575</v>
      </c>
      <c r="E172" s="37">
        <v>0</v>
      </c>
      <c r="F172" s="37">
        <v>0</v>
      </c>
      <c r="G172" s="38">
        <f t="shared" si="2"/>
        <v>35399.040000000001</v>
      </c>
    </row>
    <row r="173" spans="1:7" s="4" customFormat="1" ht="18" customHeight="1">
      <c r="A173" s="20" t="s">
        <v>345</v>
      </c>
      <c r="B173" s="14" t="s">
        <v>346</v>
      </c>
      <c r="C173" s="37">
        <v>15580.8</v>
      </c>
      <c r="D173" s="37">
        <v>4575</v>
      </c>
      <c r="E173" s="37">
        <v>0</v>
      </c>
      <c r="F173" s="37">
        <v>0</v>
      </c>
      <c r="G173" s="38">
        <f t="shared" si="2"/>
        <v>20155.8</v>
      </c>
    </row>
    <row r="174" spans="1:7" s="4" customFormat="1" ht="18" customHeight="1">
      <c r="A174" s="20" t="s">
        <v>347</v>
      </c>
      <c r="B174" s="14" t="s">
        <v>348</v>
      </c>
      <c r="C174" s="37">
        <v>15580.8</v>
      </c>
      <c r="D174" s="37">
        <v>4575</v>
      </c>
      <c r="E174" s="37">
        <v>0</v>
      </c>
      <c r="F174" s="37">
        <v>0</v>
      </c>
      <c r="G174" s="38">
        <f t="shared" si="2"/>
        <v>20155.8</v>
      </c>
    </row>
    <row r="175" spans="1:7" s="4" customFormat="1" ht="18" customHeight="1">
      <c r="A175" s="20" t="s">
        <v>349</v>
      </c>
      <c r="B175" s="14" t="s">
        <v>350</v>
      </c>
      <c r="C175" s="37">
        <v>18767.97</v>
      </c>
      <c r="D175" s="37">
        <v>4575</v>
      </c>
      <c r="E175" s="37">
        <v>0</v>
      </c>
      <c r="F175" s="37">
        <v>0</v>
      </c>
      <c r="G175" s="38">
        <f t="shared" si="2"/>
        <v>23342.97</v>
      </c>
    </row>
    <row r="176" spans="1:7" s="4" customFormat="1" ht="18" customHeight="1">
      <c r="A176" s="20" t="s">
        <v>351</v>
      </c>
      <c r="B176" s="14" t="s">
        <v>352</v>
      </c>
      <c r="C176" s="37">
        <v>30824.04</v>
      </c>
      <c r="D176" s="37">
        <v>4575</v>
      </c>
      <c r="E176" s="37">
        <v>0</v>
      </c>
      <c r="F176" s="37">
        <v>0</v>
      </c>
      <c r="G176" s="38">
        <f t="shared" si="2"/>
        <v>35399.040000000001</v>
      </c>
    </row>
    <row r="177" spans="1:7" s="4" customFormat="1" ht="18" customHeight="1">
      <c r="A177" s="20" t="s">
        <v>353</v>
      </c>
      <c r="B177" s="14" t="s">
        <v>354</v>
      </c>
      <c r="C177" s="37"/>
      <c r="D177" s="37"/>
      <c r="E177" s="37"/>
      <c r="F177" s="37"/>
      <c r="G177" s="38">
        <f t="shared" si="2"/>
        <v>0</v>
      </c>
    </row>
    <row r="178" spans="1:7" s="4" customFormat="1" ht="18" customHeight="1">
      <c r="A178" s="20" t="s">
        <v>355</v>
      </c>
      <c r="B178" s="14" t="s">
        <v>356</v>
      </c>
      <c r="C178" s="37"/>
      <c r="D178" s="37"/>
      <c r="E178" s="37"/>
      <c r="F178" s="37"/>
      <c r="G178" s="38">
        <f t="shared" si="2"/>
        <v>0</v>
      </c>
    </row>
    <row r="179" spans="1:7" s="4" customFormat="1" ht="18" customHeight="1">
      <c r="A179" s="20" t="s">
        <v>357</v>
      </c>
      <c r="B179" s="14" t="s">
        <v>358</v>
      </c>
      <c r="C179" s="37"/>
      <c r="D179" s="37"/>
      <c r="E179" s="37"/>
      <c r="F179" s="37"/>
      <c r="G179" s="38">
        <f t="shared" si="2"/>
        <v>0</v>
      </c>
    </row>
    <row r="180" spans="1:7" s="4" customFormat="1" ht="18" customHeight="1">
      <c r="A180" s="20" t="s">
        <v>359</v>
      </c>
      <c r="B180" s="14" t="s">
        <v>360</v>
      </c>
      <c r="C180" s="37"/>
      <c r="D180" s="37"/>
      <c r="E180" s="37"/>
      <c r="F180" s="37"/>
      <c r="G180" s="38">
        <f t="shared" si="2"/>
        <v>0</v>
      </c>
    </row>
    <row r="181" spans="1:7" s="4" customFormat="1" ht="18" customHeight="1">
      <c r="A181" s="20" t="s">
        <v>361</v>
      </c>
      <c r="B181" s="14" t="s">
        <v>362</v>
      </c>
      <c r="C181" s="37"/>
      <c r="D181" s="37"/>
      <c r="E181" s="37"/>
      <c r="F181" s="37"/>
      <c r="G181" s="38">
        <f t="shared" si="2"/>
        <v>0</v>
      </c>
    </row>
    <row r="182" spans="1:7" s="4" customFormat="1" ht="18" customHeight="1">
      <c r="A182" s="20" t="s">
        <v>363</v>
      </c>
      <c r="B182" s="14" t="s">
        <v>364</v>
      </c>
      <c r="C182" s="37"/>
      <c r="D182" s="37"/>
      <c r="E182" s="37"/>
      <c r="F182" s="37"/>
      <c r="G182" s="38">
        <f t="shared" si="2"/>
        <v>0</v>
      </c>
    </row>
    <row r="183" spans="1:7" s="4" customFormat="1" ht="18" customHeight="1">
      <c r="A183" s="20" t="s">
        <v>365</v>
      </c>
      <c r="B183" s="14" t="s">
        <v>366</v>
      </c>
      <c r="C183" s="37"/>
      <c r="D183" s="37"/>
      <c r="E183" s="37"/>
      <c r="F183" s="37"/>
      <c r="G183" s="38">
        <f t="shared" si="2"/>
        <v>0</v>
      </c>
    </row>
    <row r="184" spans="1:7" ht="18" customHeight="1" thickBot="1">
      <c r="A184" s="22"/>
      <c r="B184" s="23" t="s">
        <v>367</v>
      </c>
      <c r="C184" s="39">
        <f>SUM(C6:C183)</f>
        <v>3826669.0625000037</v>
      </c>
      <c r="D184" s="39">
        <f>SUM(D6:D183)</f>
        <v>782325</v>
      </c>
      <c r="E184" s="39">
        <f>SUM(E6:E183)</f>
        <v>0</v>
      </c>
      <c r="F184" s="39">
        <f>SUM(F6:F183)</f>
        <v>0</v>
      </c>
      <c r="G184" s="40">
        <f>SUM(G6:G183)</f>
        <v>4608994.0624999991</v>
      </c>
    </row>
    <row r="186" spans="1:7" ht="18" customHeight="1">
      <c r="A186" s="36" t="s">
        <v>368</v>
      </c>
      <c r="G186" s="7"/>
    </row>
    <row r="187" spans="1:7" ht="18" customHeight="1">
      <c r="A187" s="30" t="s">
        <v>369</v>
      </c>
      <c r="B187" s="31"/>
      <c r="C187" s="31"/>
      <c r="D187" s="31"/>
      <c r="E187" s="31"/>
      <c r="F187" s="31"/>
      <c r="G187" s="31"/>
    </row>
    <row r="188" spans="1:7" ht="18" customHeight="1">
      <c r="A188" s="30"/>
      <c r="B188" s="31"/>
      <c r="C188" s="30" t="s">
        <v>370</v>
      </c>
      <c r="D188" s="30"/>
      <c r="E188" s="31"/>
      <c r="F188" s="31"/>
      <c r="G188" s="31"/>
    </row>
    <row r="189" spans="1:7" ht="18" customHeight="1">
      <c r="A189" s="30" t="s">
        <v>377</v>
      </c>
      <c r="B189" s="31"/>
      <c r="C189" s="30"/>
      <c r="D189" s="30"/>
      <c r="E189" s="31"/>
      <c r="F189" s="31"/>
      <c r="G189" s="31"/>
    </row>
    <row r="190" spans="1:7" ht="18" customHeight="1">
      <c r="A190" s="33" t="s">
        <v>378</v>
      </c>
      <c r="B190" s="31"/>
      <c r="C190" s="31"/>
      <c r="D190" s="31"/>
      <c r="E190" s="31"/>
      <c r="F190" s="31"/>
      <c r="G190" s="31"/>
    </row>
    <row r="191" spans="1:7" ht="18" customHeight="1">
      <c r="A191" s="34" t="s">
        <v>379</v>
      </c>
      <c r="B191" s="31"/>
      <c r="C191" s="31"/>
      <c r="D191" s="31"/>
      <c r="E191" s="31"/>
      <c r="F191" s="31"/>
      <c r="G191" s="31"/>
    </row>
    <row r="192" spans="1:7" ht="18" customHeight="1">
      <c r="G192" s="7"/>
    </row>
    <row r="193" spans="1:6" s="12" customFormat="1" ht="13.2">
      <c r="A193" s="12" t="s">
        <v>374</v>
      </c>
      <c r="C193" s="26"/>
      <c r="D193" s="26"/>
      <c r="E193" s="26"/>
      <c r="F193" s="26"/>
    </row>
    <row r="194" spans="1:6" s="12" customFormat="1" ht="13.2">
      <c r="A194" s="12" t="s">
        <v>375</v>
      </c>
      <c r="C194" s="26"/>
      <c r="D194" s="26"/>
      <c r="E194" s="26"/>
      <c r="F194" s="26"/>
    </row>
    <row r="195" spans="1:6" s="12" customFormat="1" ht="13.2">
      <c r="A195" s="13" t="s">
        <v>376</v>
      </c>
      <c r="B195" s="28">
        <v>45036</v>
      </c>
      <c r="C195" s="26"/>
      <c r="D195" s="26"/>
      <c r="E195" s="26"/>
      <c r="F195" s="26"/>
    </row>
  </sheetData>
  <printOptions horizontalCentered="1"/>
  <pageMargins left="0.25" right="0.25" top="0.25" bottom="0.5" header="0" footer="0"/>
  <pageSetup fitToHeight="0" orientation="portrait" r:id="rId1"/>
  <headerFooter>
    <oddFooter>&amp;R&amp;"Arial,Regular"&amp;10&amp;P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195"/>
  <sheetViews>
    <sheetView workbookViewId="0">
      <pane ySplit="5" topLeftCell="A174" activePane="bottomLeft" state="frozen"/>
      <selection activeCell="F192" sqref="F192"/>
      <selection pane="bottomLeft" activeCell="B196" sqref="B196"/>
    </sheetView>
  </sheetViews>
  <sheetFormatPr defaultColWidth="11.44140625" defaultRowHeight="18" customHeight="1"/>
  <cols>
    <col min="1" max="1" width="10" style="1" customWidth="1"/>
    <col min="2" max="2" width="30" style="2" bestFit="1" customWidth="1"/>
    <col min="3" max="4" width="14.6640625" style="3" customWidth="1"/>
    <col min="5" max="5" width="14.33203125" style="3" customWidth="1"/>
    <col min="6" max="6" width="16.109375" style="3" customWidth="1"/>
    <col min="7" max="7" width="16.6640625" style="9" customWidth="1"/>
    <col min="8" max="16384" width="11.44140625" style="2"/>
  </cols>
  <sheetData>
    <row r="1" spans="1:7" ht="24" customHeight="1">
      <c r="A1" s="5" t="s">
        <v>0</v>
      </c>
    </row>
    <row r="2" spans="1:7" ht="19.2" customHeight="1">
      <c r="A2" s="6" t="str">
        <f>"4th Quarter, April "&amp;TEXT('School Year Summary'!C2,"####")&amp;" through June "&amp;TEXT('School Year Summary'!C2,"####")</f>
        <v>4th Quarter, April 2023 through June 2023</v>
      </c>
      <c r="G2" s="10"/>
    </row>
    <row r="3" spans="1:7" ht="18" customHeight="1">
      <c r="A3" s="8" t="s">
        <v>2</v>
      </c>
    </row>
    <row r="4" spans="1:7" ht="13.8" thickBot="1">
      <c r="A4" s="35" t="s">
        <v>3</v>
      </c>
      <c r="G4" s="7"/>
    </row>
    <row r="5" spans="1:7" ht="52.8">
      <c r="A5" s="16" t="s">
        <v>4</v>
      </c>
      <c r="B5" s="17" t="s">
        <v>5</v>
      </c>
      <c r="C5" s="18" t="s">
        <v>6</v>
      </c>
      <c r="D5" s="18" t="s">
        <v>7</v>
      </c>
      <c r="E5" s="18" t="s">
        <v>8</v>
      </c>
      <c r="F5" s="18" t="s">
        <v>9</v>
      </c>
      <c r="G5" s="19" t="s">
        <v>10</v>
      </c>
    </row>
    <row r="6" spans="1:7" s="4" customFormat="1" ht="18" customHeight="1">
      <c r="A6" s="20" t="s">
        <v>11</v>
      </c>
      <c r="B6" s="14" t="s">
        <v>12</v>
      </c>
      <c r="C6" s="15">
        <v>18578.28</v>
      </c>
      <c r="D6" s="15">
        <v>6100</v>
      </c>
      <c r="E6" s="15">
        <v>0</v>
      </c>
      <c r="F6" s="15">
        <v>0</v>
      </c>
      <c r="G6" s="21">
        <f>SUM(C6:F6)</f>
        <v>24678.28</v>
      </c>
    </row>
    <row r="7" spans="1:7" s="4" customFormat="1" ht="18" customHeight="1">
      <c r="A7" s="20" t="s">
        <v>13</v>
      </c>
      <c r="B7" s="14" t="s">
        <v>14</v>
      </c>
      <c r="C7" s="15">
        <v>18382.8</v>
      </c>
      <c r="D7" s="15">
        <v>6100</v>
      </c>
      <c r="E7" s="15">
        <v>0</v>
      </c>
      <c r="F7" s="15">
        <v>0</v>
      </c>
      <c r="G7" s="21">
        <f t="shared" ref="G7:G70" si="0">SUM(C7:F7)</f>
        <v>24482.799999999999</v>
      </c>
    </row>
    <row r="8" spans="1:7" s="4" customFormat="1" ht="18" customHeight="1">
      <c r="A8" s="20" t="s">
        <v>15</v>
      </c>
      <c r="B8" s="14" t="s">
        <v>16</v>
      </c>
      <c r="C8" s="15">
        <v>11248.02</v>
      </c>
      <c r="D8" s="15">
        <v>6100</v>
      </c>
      <c r="E8" s="15">
        <v>0</v>
      </c>
      <c r="F8" s="15">
        <v>0</v>
      </c>
      <c r="G8" s="21">
        <f t="shared" si="0"/>
        <v>17348.02</v>
      </c>
    </row>
    <row r="9" spans="1:7" s="4" customFormat="1" ht="18" customHeight="1">
      <c r="A9" s="20" t="s">
        <v>17</v>
      </c>
      <c r="B9" s="14" t="s">
        <v>18</v>
      </c>
      <c r="C9" s="15">
        <v>27723.71</v>
      </c>
      <c r="D9" s="15">
        <v>6100</v>
      </c>
      <c r="E9" s="15">
        <v>0</v>
      </c>
      <c r="F9" s="15">
        <v>0</v>
      </c>
      <c r="G9" s="21">
        <f t="shared" si="0"/>
        <v>33823.71</v>
      </c>
    </row>
    <row r="10" spans="1:7" s="4" customFormat="1" ht="18" customHeight="1">
      <c r="A10" s="20" t="s">
        <v>19</v>
      </c>
      <c r="B10" s="14" t="s">
        <v>20</v>
      </c>
      <c r="C10" s="15">
        <v>29133.65</v>
      </c>
      <c r="D10" s="15">
        <v>6100</v>
      </c>
      <c r="E10" s="15">
        <v>0</v>
      </c>
      <c r="F10" s="15">
        <v>0</v>
      </c>
      <c r="G10" s="21">
        <f t="shared" si="0"/>
        <v>35233.65</v>
      </c>
    </row>
    <row r="11" spans="1:7" s="4" customFormat="1" ht="18" customHeight="1">
      <c r="A11" s="20" t="s">
        <v>21</v>
      </c>
      <c r="B11" s="14" t="s">
        <v>22</v>
      </c>
      <c r="C11" s="15">
        <v>15404.76</v>
      </c>
      <c r="D11" s="15">
        <v>6100</v>
      </c>
      <c r="E11" s="15">
        <v>0</v>
      </c>
      <c r="F11" s="15">
        <v>0</v>
      </c>
      <c r="G11" s="21">
        <f t="shared" si="0"/>
        <v>21504.760000000002</v>
      </c>
    </row>
    <row r="12" spans="1:7" s="4" customFormat="1" ht="18" customHeight="1">
      <c r="A12" s="20" t="s">
        <v>23</v>
      </c>
      <c r="B12" s="14" t="s">
        <v>24</v>
      </c>
      <c r="C12" s="15">
        <v>15404.76</v>
      </c>
      <c r="D12" s="15">
        <v>6100</v>
      </c>
      <c r="E12" s="15">
        <v>0</v>
      </c>
      <c r="F12" s="15">
        <v>0</v>
      </c>
      <c r="G12" s="21">
        <f t="shared" si="0"/>
        <v>21504.760000000002</v>
      </c>
    </row>
    <row r="13" spans="1:7" s="4" customFormat="1" ht="18" customHeight="1">
      <c r="A13" s="20" t="s">
        <v>25</v>
      </c>
      <c r="B13" s="14" t="s">
        <v>26</v>
      </c>
      <c r="C13" s="15">
        <v>15235.31</v>
      </c>
      <c r="D13" s="15">
        <v>6100</v>
      </c>
      <c r="E13" s="15">
        <v>0</v>
      </c>
      <c r="F13" s="15">
        <v>0</v>
      </c>
      <c r="G13" s="21">
        <f t="shared" si="0"/>
        <v>21335.309999999998</v>
      </c>
    </row>
    <row r="14" spans="1:7" s="4" customFormat="1" ht="18" customHeight="1">
      <c r="A14" s="20" t="s">
        <v>27</v>
      </c>
      <c r="B14" s="14" t="s">
        <v>28</v>
      </c>
      <c r="C14" s="15">
        <v>17030.09</v>
      </c>
      <c r="D14" s="15">
        <v>6100</v>
      </c>
      <c r="E14" s="15">
        <v>0</v>
      </c>
      <c r="F14" s="15">
        <v>0</v>
      </c>
      <c r="G14" s="21">
        <f t="shared" si="0"/>
        <v>23130.09</v>
      </c>
    </row>
    <row r="15" spans="1:7" s="4" customFormat="1" ht="18" customHeight="1">
      <c r="A15" s="20" t="s">
        <v>29</v>
      </c>
      <c r="B15" s="14" t="s">
        <v>30</v>
      </c>
      <c r="C15" s="15">
        <v>30244.05</v>
      </c>
      <c r="D15" s="15">
        <v>6100</v>
      </c>
      <c r="E15" s="15">
        <v>0</v>
      </c>
      <c r="F15" s="15">
        <v>0</v>
      </c>
      <c r="G15" s="21">
        <f t="shared" si="0"/>
        <v>36344.050000000003</v>
      </c>
    </row>
    <row r="16" spans="1:7" s="4" customFormat="1" ht="18" customHeight="1">
      <c r="A16" s="20" t="s">
        <v>31</v>
      </c>
      <c r="B16" s="14" t="s">
        <v>32</v>
      </c>
      <c r="C16" s="15">
        <v>18578.28</v>
      </c>
      <c r="D16" s="15">
        <v>6100</v>
      </c>
      <c r="E16" s="15">
        <v>0</v>
      </c>
      <c r="F16" s="15">
        <v>0</v>
      </c>
      <c r="G16" s="21">
        <f t="shared" si="0"/>
        <v>24678.28</v>
      </c>
    </row>
    <row r="17" spans="1:7" s="4" customFormat="1" ht="18" customHeight="1">
      <c r="A17" s="20" t="s">
        <v>33</v>
      </c>
      <c r="B17" s="14" t="s">
        <v>34</v>
      </c>
      <c r="C17" s="15">
        <v>18578.28</v>
      </c>
      <c r="D17" s="15">
        <v>6100</v>
      </c>
      <c r="E17" s="15">
        <v>0</v>
      </c>
      <c r="F17" s="15">
        <v>0</v>
      </c>
      <c r="G17" s="21">
        <f t="shared" si="0"/>
        <v>24678.28</v>
      </c>
    </row>
    <row r="18" spans="1:7" s="4" customFormat="1" ht="18" customHeight="1">
      <c r="A18" s="20" t="s">
        <v>35</v>
      </c>
      <c r="B18" s="14" t="s">
        <v>36</v>
      </c>
      <c r="C18" s="15">
        <v>18578.28</v>
      </c>
      <c r="D18" s="15">
        <v>6100</v>
      </c>
      <c r="E18" s="15">
        <v>0</v>
      </c>
      <c r="F18" s="15">
        <v>0</v>
      </c>
      <c r="G18" s="21">
        <f t="shared" si="0"/>
        <v>24678.28</v>
      </c>
    </row>
    <row r="19" spans="1:7" s="4" customFormat="1" ht="18" customHeight="1">
      <c r="A19" s="20" t="s">
        <v>37</v>
      </c>
      <c r="B19" s="14" t="s">
        <v>38</v>
      </c>
      <c r="C19" s="15">
        <v>15223.32</v>
      </c>
      <c r="D19" s="15">
        <v>6100</v>
      </c>
      <c r="E19" s="15">
        <v>0</v>
      </c>
      <c r="F19" s="15">
        <v>0</v>
      </c>
      <c r="G19" s="21">
        <f t="shared" si="0"/>
        <v>21323.32</v>
      </c>
    </row>
    <row r="20" spans="1:7" s="4" customFormat="1" ht="18" customHeight="1">
      <c r="A20" s="20" t="s">
        <v>39</v>
      </c>
      <c r="B20" s="14" t="s">
        <v>40</v>
      </c>
      <c r="C20" s="15">
        <v>15404.76</v>
      </c>
      <c r="D20" s="15">
        <v>6100</v>
      </c>
      <c r="E20" s="15">
        <v>0</v>
      </c>
      <c r="F20" s="15">
        <v>0</v>
      </c>
      <c r="G20" s="21">
        <f t="shared" si="0"/>
        <v>21504.760000000002</v>
      </c>
    </row>
    <row r="21" spans="1:7" s="4" customFormat="1" ht="18" customHeight="1">
      <c r="A21" s="20" t="s">
        <v>41</v>
      </c>
      <c r="B21" s="14" t="s">
        <v>42</v>
      </c>
      <c r="C21" s="15">
        <v>37973.85</v>
      </c>
      <c r="D21" s="15">
        <v>6100</v>
      </c>
      <c r="E21" s="15">
        <v>0</v>
      </c>
      <c r="F21" s="15">
        <v>0</v>
      </c>
      <c r="G21" s="21">
        <f t="shared" si="0"/>
        <v>44073.85</v>
      </c>
    </row>
    <row r="22" spans="1:7" s="4" customFormat="1" ht="18" customHeight="1">
      <c r="A22" s="20" t="s">
        <v>43</v>
      </c>
      <c r="B22" s="14" t="s">
        <v>44</v>
      </c>
      <c r="C22" s="15">
        <v>18578.28</v>
      </c>
      <c r="D22" s="15">
        <v>6100</v>
      </c>
      <c r="E22" s="15">
        <v>0</v>
      </c>
      <c r="F22" s="15">
        <v>0</v>
      </c>
      <c r="G22" s="21">
        <f t="shared" si="0"/>
        <v>24678.28</v>
      </c>
    </row>
    <row r="23" spans="1:7" s="4" customFormat="1" ht="18" customHeight="1">
      <c r="A23" s="20" t="s">
        <v>45</v>
      </c>
      <c r="B23" s="14" t="s">
        <v>46</v>
      </c>
      <c r="C23" s="15">
        <v>30244.05</v>
      </c>
      <c r="D23" s="15">
        <v>6100</v>
      </c>
      <c r="E23" s="15">
        <v>0</v>
      </c>
      <c r="F23" s="15">
        <v>0</v>
      </c>
      <c r="G23" s="21">
        <f t="shared" si="0"/>
        <v>36344.050000000003</v>
      </c>
    </row>
    <row r="24" spans="1:7" s="4" customFormat="1" ht="18" customHeight="1">
      <c r="A24" s="20" t="s">
        <v>47</v>
      </c>
      <c r="B24" s="14" t="s">
        <v>48</v>
      </c>
      <c r="C24" s="15">
        <v>18578.28</v>
      </c>
      <c r="D24" s="15">
        <v>6100</v>
      </c>
      <c r="E24" s="15">
        <v>0</v>
      </c>
      <c r="F24" s="15">
        <v>0</v>
      </c>
      <c r="G24" s="21">
        <f t="shared" si="0"/>
        <v>24678.28</v>
      </c>
    </row>
    <row r="25" spans="1:7" s="4" customFormat="1" ht="18" customHeight="1">
      <c r="A25" s="20" t="s">
        <v>49</v>
      </c>
      <c r="B25" s="14" t="s">
        <v>50</v>
      </c>
      <c r="C25" s="15">
        <v>18578.28</v>
      </c>
      <c r="D25" s="15">
        <v>6100</v>
      </c>
      <c r="E25" s="15">
        <v>0</v>
      </c>
      <c r="F25" s="15">
        <v>0</v>
      </c>
      <c r="G25" s="21">
        <f t="shared" si="0"/>
        <v>24678.28</v>
      </c>
    </row>
    <row r="26" spans="1:7" s="4" customFormat="1" ht="18" customHeight="1">
      <c r="A26" s="20" t="s">
        <v>51</v>
      </c>
      <c r="B26" s="14" t="s">
        <v>52</v>
      </c>
      <c r="C26" s="15">
        <v>15404.76</v>
      </c>
      <c r="D26" s="15">
        <v>6100</v>
      </c>
      <c r="E26" s="15">
        <v>0</v>
      </c>
      <c r="F26" s="15">
        <v>0</v>
      </c>
      <c r="G26" s="21">
        <f t="shared" si="0"/>
        <v>21504.760000000002</v>
      </c>
    </row>
    <row r="27" spans="1:7" s="4" customFormat="1" ht="18" customHeight="1">
      <c r="A27" s="20" t="s">
        <v>53</v>
      </c>
      <c r="B27" s="14" t="s">
        <v>54</v>
      </c>
      <c r="C27" s="15">
        <v>18578.28</v>
      </c>
      <c r="D27" s="15">
        <v>6100</v>
      </c>
      <c r="E27" s="15">
        <v>0</v>
      </c>
      <c r="F27" s="15">
        <v>0</v>
      </c>
      <c r="G27" s="21">
        <f t="shared" si="0"/>
        <v>24678.28</v>
      </c>
    </row>
    <row r="28" spans="1:7" s="4" customFormat="1" ht="18" customHeight="1">
      <c r="A28" s="20" t="s">
        <v>55</v>
      </c>
      <c r="B28" s="14" t="s">
        <v>56</v>
      </c>
      <c r="C28" s="15">
        <v>18578.28</v>
      </c>
      <c r="D28" s="15">
        <v>6100</v>
      </c>
      <c r="E28" s="15">
        <v>0</v>
      </c>
      <c r="F28" s="15">
        <v>0</v>
      </c>
      <c r="G28" s="21">
        <f t="shared" si="0"/>
        <v>24678.28</v>
      </c>
    </row>
    <row r="29" spans="1:7" s="4" customFormat="1" ht="18" customHeight="1">
      <c r="A29" s="20" t="s">
        <v>57</v>
      </c>
      <c r="B29" s="14" t="s">
        <v>58</v>
      </c>
      <c r="C29" s="15">
        <v>35854.14</v>
      </c>
      <c r="D29" s="15">
        <v>6100</v>
      </c>
      <c r="E29" s="15">
        <v>0</v>
      </c>
      <c r="F29" s="15">
        <v>0</v>
      </c>
      <c r="G29" s="21">
        <f t="shared" si="0"/>
        <v>41954.14</v>
      </c>
    </row>
    <row r="30" spans="1:7" s="4" customFormat="1" ht="18" customHeight="1">
      <c r="A30" s="20" t="s">
        <v>59</v>
      </c>
      <c r="B30" s="14" t="s">
        <v>60</v>
      </c>
      <c r="C30" s="15">
        <v>15404.76</v>
      </c>
      <c r="D30" s="15">
        <v>6100</v>
      </c>
      <c r="E30" s="15">
        <v>0</v>
      </c>
      <c r="F30" s="15">
        <v>0</v>
      </c>
      <c r="G30" s="21">
        <f t="shared" si="0"/>
        <v>21504.760000000002</v>
      </c>
    </row>
    <row r="31" spans="1:7" s="4" customFormat="1" ht="18" customHeight="1">
      <c r="A31" s="20" t="s">
        <v>61</v>
      </c>
      <c r="B31" s="14" t="s">
        <v>62</v>
      </c>
      <c r="C31" s="15">
        <v>18578.28</v>
      </c>
      <c r="D31" s="15">
        <v>6100</v>
      </c>
      <c r="E31" s="15">
        <v>0</v>
      </c>
      <c r="F31" s="15">
        <v>0</v>
      </c>
      <c r="G31" s="21">
        <f t="shared" si="0"/>
        <v>24678.28</v>
      </c>
    </row>
    <row r="32" spans="1:7" s="4" customFormat="1" ht="18" customHeight="1">
      <c r="A32" s="20" t="s">
        <v>63</v>
      </c>
      <c r="B32" s="14" t="s">
        <v>64</v>
      </c>
      <c r="C32" s="15">
        <v>18578.28</v>
      </c>
      <c r="D32" s="15">
        <v>6100</v>
      </c>
      <c r="E32" s="15">
        <v>0</v>
      </c>
      <c r="F32" s="15">
        <v>0</v>
      </c>
      <c r="G32" s="21">
        <f t="shared" si="0"/>
        <v>24678.28</v>
      </c>
    </row>
    <row r="33" spans="1:7" s="4" customFormat="1" ht="18" customHeight="1">
      <c r="A33" s="20" t="s">
        <v>65</v>
      </c>
      <c r="B33" s="14" t="s">
        <v>66</v>
      </c>
      <c r="C33" s="15">
        <v>18578.28</v>
      </c>
      <c r="D33" s="15">
        <v>6100</v>
      </c>
      <c r="E33" s="15">
        <v>0</v>
      </c>
      <c r="F33" s="15">
        <v>0</v>
      </c>
      <c r="G33" s="21">
        <f t="shared" si="0"/>
        <v>24678.28</v>
      </c>
    </row>
    <row r="34" spans="1:7" s="4" customFormat="1" ht="18" customHeight="1">
      <c r="A34" s="20" t="s">
        <v>67</v>
      </c>
      <c r="B34" s="14" t="s">
        <v>68</v>
      </c>
      <c r="C34" s="15">
        <v>30244.05</v>
      </c>
      <c r="D34" s="15">
        <v>6100</v>
      </c>
      <c r="E34" s="15">
        <v>0</v>
      </c>
      <c r="F34" s="15">
        <v>0</v>
      </c>
      <c r="G34" s="21">
        <f t="shared" si="0"/>
        <v>36344.050000000003</v>
      </c>
    </row>
    <row r="35" spans="1:7" s="4" customFormat="1" ht="18" customHeight="1">
      <c r="A35" s="20" t="s">
        <v>69</v>
      </c>
      <c r="B35" s="14" t="s">
        <v>70</v>
      </c>
      <c r="C35" s="15">
        <v>15404.76</v>
      </c>
      <c r="D35" s="15">
        <v>6100</v>
      </c>
      <c r="E35" s="15">
        <v>0</v>
      </c>
      <c r="F35" s="15">
        <v>0</v>
      </c>
      <c r="G35" s="21">
        <f t="shared" si="0"/>
        <v>21504.760000000002</v>
      </c>
    </row>
    <row r="36" spans="1:7" s="4" customFormat="1" ht="18" customHeight="1">
      <c r="A36" s="20" t="s">
        <v>71</v>
      </c>
      <c r="B36" s="14" t="s">
        <v>72</v>
      </c>
      <c r="C36" s="15">
        <v>15235.31</v>
      </c>
      <c r="D36" s="15">
        <v>6100</v>
      </c>
      <c r="E36" s="15">
        <v>0</v>
      </c>
      <c r="F36" s="15">
        <v>0</v>
      </c>
      <c r="G36" s="21">
        <f t="shared" si="0"/>
        <v>21335.309999999998</v>
      </c>
    </row>
    <row r="37" spans="1:7" s="4" customFormat="1" ht="18" customHeight="1">
      <c r="A37" s="20" t="s">
        <v>73</v>
      </c>
      <c r="B37" s="14" t="s">
        <v>74</v>
      </c>
      <c r="C37" s="15">
        <v>18578.28</v>
      </c>
      <c r="D37" s="15">
        <v>6100</v>
      </c>
      <c r="E37" s="15">
        <v>0</v>
      </c>
      <c r="F37" s="15">
        <v>0</v>
      </c>
      <c r="G37" s="21">
        <f t="shared" si="0"/>
        <v>24678.28</v>
      </c>
    </row>
    <row r="38" spans="1:7" s="4" customFormat="1" ht="18" customHeight="1">
      <c r="A38" s="20" t="s">
        <v>75</v>
      </c>
      <c r="B38" s="14" t="s">
        <v>76</v>
      </c>
      <c r="C38" s="15">
        <v>35854.14</v>
      </c>
      <c r="D38" s="15">
        <v>6100</v>
      </c>
      <c r="E38" s="15">
        <v>0</v>
      </c>
      <c r="F38" s="15">
        <v>0</v>
      </c>
      <c r="G38" s="21">
        <f t="shared" si="0"/>
        <v>41954.14</v>
      </c>
    </row>
    <row r="39" spans="1:7" s="4" customFormat="1" ht="18" customHeight="1">
      <c r="A39" s="20" t="s">
        <v>77</v>
      </c>
      <c r="B39" s="14" t="s">
        <v>78</v>
      </c>
      <c r="C39" s="15">
        <v>18578.28</v>
      </c>
      <c r="D39" s="15">
        <v>6100</v>
      </c>
      <c r="E39" s="15">
        <v>0</v>
      </c>
      <c r="F39" s="15">
        <v>0</v>
      </c>
      <c r="G39" s="21">
        <f t="shared" si="0"/>
        <v>24678.28</v>
      </c>
    </row>
    <row r="40" spans="1:7" s="4" customFormat="1" ht="18" customHeight="1">
      <c r="A40" s="20" t="s">
        <v>79</v>
      </c>
      <c r="B40" s="14" t="s">
        <v>80</v>
      </c>
      <c r="C40" s="15">
        <v>15223.32</v>
      </c>
      <c r="D40" s="15">
        <v>6100</v>
      </c>
      <c r="E40" s="15">
        <v>0</v>
      </c>
      <c r="F40" s="15">
        <v>0</v>
      </c>
      <c r="G40" s="21">
        <f t="shared" si="0"/>
        <v>21323.32</v>
      </c>
    </row>
    <row r="41" spans="1:7" s="4" customFormat="1" ht="18" customHeight="1">
      <c r="A41" s="20" t="s">
        <v>81</v>
      </c>
      <c r="B41" s="14" t="s">
        <v>82</v>
      </c>
      <c r="C41" s="15">
        <v>35854.14</v>
      </c>
      <c r="D41" s="15">
        <v>6100</v>
      </c>
      <c r="E41" s="15">
        <v>0</v>
      </c>
      <c r="F41" s="15">
        <v>0</v>
      </c>
      <c r="G41" s="21">
        <f t="shared" si="0"/>
        <v>41954.14</v>
      </c>
    </row>
    <row r="42" spans="1:7" s="4" customFormat="1" ht="18" customHeight="1">
      <c r="A42" s="20" t="s">
        <v>83</v>
      </c>
      <c r="B42" s="14" t="s">
        <v>84</v>
      </c>
      <c r="C42" s="15">
        <v>30244.05</v>
      </c>
      <c r="D42" s="15">
        <v>6100</v>
      </c>
      <c r="E42" s="15">
        <v>0</v>
      </c>
      <c r="F42" s="15">
        <v>0</v>
      </c>
      <c r="G42" s="21">
        <f t="shared" si="0"/>
        <v>36344.050000000003</v>
      </c>
    </row>
    <row r="43" spans="1:7" s="4" customFormat="1" ht="18" customHeight="1">
      <c r="A43" s="20" t="s">
        <v>85</v>
      </c>
      <c r="B43" s="14" t="s">
        <v>86</v>
      </c>
      <c r="C43" s="15">
        <v>18578.28</v>
      </c>
      <c r="D43" s="15">
        <v>6100</v>
      </c>
      <c r="E43" s="15">
        <v>0</v>
      </c>
      <c r="F43" s="15">
        <v>0</v>
      </c>
      <c r="G43" s="21">
        <f t="shared" si="0"/>
        <v>24678.28</v>
      </c>
    </row>
    <row r="44" spans="1:7" s="4" customFormat="1" ht="18" customHeight="1">
      <c r="A44" s="20" t="s">
        <v>87</v>
      </c>
      <c r="B44" s="14" t="s">
        <v>88</v>
      </c>
      <c r="C44" s="15">
        <v>15404.76</v>
      </c>
      <c r="D44" s="15">
        <v>6100</v>
      </c>
      <c r="E44" s="15">
        <v>0</v>
      </c>
      <c r="F44" s="15">
        <v>0</v>
      </c>
      <c r="G44" s="21">
        <f t="shared" si="0"/>
        <v>21504.760000000002</v>
      </c>
    </row>
    <row r="45" spans="1:7" s="4" customFormat="1" ht="18" customHeight="1">
      <c r="A45" s="20" t="s">
        <v>89</v>
      </c>
      <c r="B45" s="14" t="s">
        <v>90</v>
      </c>
      <c r="C45" s="15">
        <v>10825.3825</v>
      </c>
      <c r="D45" s="15">
        <v>6100</v>
      </c>
      <c r="E45" s="15">
        <v>0</v>
      </c>
      <c r="F45" s="15">
        <v>0</v>
      </c>
      <c r="G45" s="21">
        <f t="shared" si="0"/>
        <v>16925.3825</v>
      </c>
    </row>
    <row r="46" spans="1:7" s="4" customFormat="1" ht="18" customHeight="1">
      <c r="A46" s="20" t="s">
        <v>91</v>
      </c>
      <c r="B46" s="14" t="s">
        <v>92</v>
      </c>
      <c r="C46" s="15">
        <v>18578.28</v>
      </c>
      <c r="D46" s="15">
        <v>6100</v>
      </c>
      <c r="E46" s="15">
        <v>0</v>
      </c>
      <c r="F46" s="15">
        <v>0</v>
      </c>
      <c r="G46" s="21">
        <f t="shared" si="0"/>
        <v>24678.28</v>
      </c>
    </row>
    <row r="47" spans="1:7" s="4" customFormat="1" ht="18" customHeight="1">
      <c r="A47" s="20" t="s">
        <v>93</v>
      </c>
      <c r="B47" s="14" t="s">
        <v>94</v>
      </c>
      <c r="C47" s="15">
        <v>29646.33</v>
      </c>
      <c r="D47" s="15">
        <v>6100</v>
      </c>
      <c r="E47" s="15">
        <v>0</v>
      </c>
      <c r="F47" s="15">
        <v>0</v>
      </c>
      <c r="G47" s="21">
        <f t="shared" si="0"/>
        <v>35746.33</v>
      </c>
    </row>
    <row r="48" spans="1:7" s="4" customFormat="1" ht="18" customHeight="1">
      <c r="A48" s="20" t="s">
        <v>95</v>
      </c>
      <c r="B48" s="14" t="s">
        <v>96</v>
      </c>
      <c r="C48" s="15">
        <v>15404.76</v>
      </c>
      <c r="D48" s="15">
        <v>6100</v>
      </c>
      <c r="E48" s="15">
        <v>0</v>
      </c>
      <c r="F48" s="15">
        <v>0</v>
      </c>
      <c r="G48" s="21">
        <f t="shared" si="0"/>
        <v>21504.760000000002</v>
      </c>
    </row>
    <row r="49" spans="1:7" s="4" customFormat="1" ht="18" customHeight="1">
      <c r="A49" s="20" t="s">
        <v>97</v>
      </c>
      <c r="B49" s="14" t="s">
        <v>98</v>
      </c>
      <c r="C49" s="15">
        <v>15404.76</v>
      </c>
      <c r="D49" s="15">
        <v>6100</v>
      </c>
      <c r="E49" s="15">
        <v>0</v>
      </c>
      <c r="F49" s="15">
        <v>0</v>
      </c>
      <c r="G49" s="21">
        <f t="shared" si="0"/>
        <v>21504.760000000002</v>
      </c>
    </row>
    <row r="50" spans="1:7" s="4" customFormat="1" ht="18" customHeight="1">
      <c r="A50" s="20" t="s">
        <v>99</v>
      </c>
      <c r="B50" s="14" t="s">
        <v>100</v>
      </c>
      <c r="C50" s="15">
        <v>18578.28</v>
      </c>
      <c r="D50" s="15">
        <v>6100</v>
      </c>
      <c r="E50" s="15">
        <v>0</v>
      </c>
      <c r="F50" s="15">
        <v>0</v>
      </c>
      <c r="G50" s="21">
        <f t="shared" si="0"/>
        <v>24678.28</v>
      </c>
    </row>
    <row r="51" spans="1:7" s="4" customFormat="1" ht="18" customHeight="1">
      <c r="A51" s="20" t="s">
        <v>101</v>
      </c>
      <c r="B51" s="14" t="s">
        <v>102</v>
      </c>
      <c r="C51" s="15">
        <v>35854.14</v>
      </c>
      <c r="D51" s="15">
        <v>6100</v>
      </c>
      <c r="E51" s="15">
        <v>0</v>
      </c>
      <c r="F51" s="15">
        <v>0</v>
      </c>
      <c r="G51" s="21">
        <f t="shared" si="0"/>
        <v>41954.14</v>
      </c>
    </row>
    <row r="52" spans="1:7" s="4" customFormat="1" ht="18" customHeight="1">
      <c r="A52" s="20" t="s">
        <v>103</v>
      </c>
      <c r="B52" s="14" t="s">
        <v>104</v>
      </c>
      <c r="C52" s="15">
        <v>15404.76</v>
      </c>
      <c r="D52" s="15">
        <v>6100</v>
      </c>
      <c r="E52" s="15">
        <v>0</v>
      </c>
      <c r="F52" s="15">
        <v>0</v>
      </c>
      <c r="G52" s="21">
        <f t="shared" si="0"/>
        <v>21504.760000000002</v>
      </c>
    </row>
    <row r="53" spans="1:7" s="4" customFormat="1" ht="18" customHeight="1">
      <c r="A53" s="20" t="s">
        <v>105</v>
      </c>
      <c r="B53" s="14" t="s">
        <v>106</v>
      </c>
      <c r="C53" s="15">
        <v>15223.32</v>
      </c>
      <c r="D53" s="15">
        <v>6100</v>
      </c>
      <c r="E53" s="15">
        <v>0</v>
      </c>
      <c r="F53" s="15">
        <v>0</v>
      </c>
      <c r="G53" s="21">
        <f t="shared" si="0"/>
        <v>21323.32</v>
      </c>
    </row>
    <row r="54" spans="1:7" s="4" customFormat="1" ht="18" customHeight="1">
      <c r="A54" s="20" t="s">
        <v>107</v>
      </c>
      <c r="B54" s="14" t="s">
        <v>108</v>
      </c>
      <c r="C54" s="15">
        <v>15404.76</v>
      </c>
      <c r="D54" s="15">
        <v>6100</v>
      </c>
      <c r="E54" s="15">
        <v>0</v>
      </c>
      <c r="F54" s="15">
        <v>0</v>
      </c>
      <c r="G54" s="21">
        <f t="shared" si="0"/>
        <v>21504.760000000002</v>
      </c>
    </row>
    <row r="55" spans="1:7" s="4" customFormat="1" ht="18" customHeight="1">
      <c r="A55" s="20" t="s">
        <v>109</v>
      </c>
      <c r="B55" s="14" t="s">
        <v>110</v>
      </c>
      <c r="C55" s="15">
        <v>18578.28</v>
      </c>
      <c r="D55" s="15">
        <v>6100</v>
      </c>
      <c r="E55" s="15">
        <v>0</v>
      </c>
      <c r="F55" s="15">
        <v>0</v>
      </c>
      <c r="G55" s="21">
        <f t="shared" si="0"/>
        <v>24678.28</v>
      </c>
    </row>
    <row r="56" spans="1:7" s="4" customFormat="1" ht="18" customHeight="1">
      <c r="A56" s="20" t="s">
        <v>111</v>
      </c>
      <c r="B56" s="14" t="s">
        <v>112</v>
      </c>
      <c r="C56" s="15">
        <v>18578.28</v>
      </c>
      <c r="D56" s="15">
        <v>6100</v>
      </c>
      <c r="E56" s="15">
        <v>0</v>
      </c>
      <c r="F56" s="15">
        <v>0</v>
      </c>
      <c r="G56" s="21">
        <f t="shared" si="0"/>
        <v>24678.28</v>
      </c>
    </row>
    <row r="57" spans="1:7" s="4" customFormat="1" ht="18" customHeight="1">
      <c r="A57" s="20" t="s">
        <v>113</v>
      </c>
      <c r="B57" s="14" t="s">
        <v>114</v>
      </c>
      <c r="C57" s="15">
        <v>15404.76</v>
      </c>
      <c r="D57" s="15">
        <v>6100</v>
      </c>
      <c r="E57" s="15">
        <v>0</v>
      </c>
      <c r="F57" s="15">
        <v>0</v>
      </c>
      <c r="G57" s="21">
        <f t="shared" si="0"/>
        <v>21504.760000000002</v>
      </c>
    </row>
    <row r="58" spans="1:7" s="4" customFormat="1" ht="18" customHeight="1">
      <c r="A58" s="20" t="s">
        <v>115</v>
      </c>
      <c r="B58" s="14" t="s">
        <v>116</v>
      </c>
      <c r="C58" s="15">
        <v>15404.76</v>
      </c>
      <c r="D58" s="15">
        <v>6100</v>
      </c>
      <c r="E58" s="15">
        <v>0</v>
      </c>
      <c r="F58" s="15">
        <v>0</v>
      </c>
      <c r="G58" s="21">
        <f t="shared" si="0"/>
        <v>21504.760000000002</v>
      </c>
    </row>
    <row r="59" spans="1:7" s="4" customFormat="1" ht="18" customHeight="1">
      <c r="A59" s="20" t="s">
        <v>117</v>
      </c>
      <c r="B59" s="14" t="s">
        <v>118</v>
      </c>
      <c r="C59" s="15">
        <v>18578.28</v>
      </c>
      <c r="D59" s="15">
        <v>6100</v>
      </c>
      <c r="E59" s="15">
        <v>0</v>
      </c>
      <c r="F59" s="15">
        <v>0</v>
      </c>
      <c r="G59" s="21">
        <f t="shared" si="0"/>
        <v>24678.28</v>
      </c>
    </row>
    <row r="60" spans="1:7" s="4" customFormat="1" ht="18" customHeight="1">
      <c r="A60" s="20" t="s">
        <v>119</v>
      </c>
      <c r="B60" s="14" t="s">
        <v>120</v>
      </c>
      <c r="C60" s="15">
        <v>30244.05</v>
      </c>
      <c r="D60" s="15">
        <v>6100</v>
      </c>
      <c r="E60" s="15">
        <v>0</v>
      </c>
      <c r="F60" s="15">
        <v>0</v>
      </c>
      <c r="G60" s="21">
        <f t="shared" si="0"/>
        <v>36344.050000000003</v>
      </c>
    </row>
    <row r="61" spans="1:7" s="4" customFormat="1" ht="18" customHeight="1">
      <c r="A61" s="20" t="s">
        <v>121</v>
      </c>
      <c r="B61" s="14" t="s">
        <v>122</v>
      </c>
      <c r="C61" s="15">
        <v>15404.76</v>
      </c>
      <c r="D61" s="15">
        <v>6100</v>
      </c>
      <c r="E61" s="15">
        <v>0</v>
      </c>
      <c r="F61" s="15">
        <v>0</v>
      </c>
      <c r="G61" s="21">
        <f t="shared" si="0"/>
        <v>21504.760000000002</v>
      </c>
    </row>
    <row r="62" spans="1:7" s="4" customFormat="1" ht="18" customHeight="1">
      <c r="A62" s="20" t="s">
        <v>123</v>
      </c>
      <c r="B62" s="14" t="s">
        <v>124</v>
      </c>
      <c r="C62" s="15">
        <v>75947.61</v>
      </c>
      <c r="D62" s="15">
        <v>6100</v>
      </c>
      <c r="E62" s="15">
        <v>0</v>
      </c>
      <c r="F62" s="15">
        <v>0</v>
      </c>
      <c r="G62" s="21">
        <f t="shared" si="0"/>
        <v>82047.61</v>
      </c>
    </row>
    <row r="63" spans="1:7" s="4" customFormat="1" ht="18" customHeight="1">
      <c r="A63" s="20" t="s">
        <v>125</v>
      </c>
      <c r="B63" s="14" t="s">
        <v>126</v>
      </c>
      <c r="C63" s="15">
        <v>18578.28</v>
      </c>
      <c r="D63" s="15">
        <v>6100</v>
      </c>
      <c r="E63" s="15">
        <v>0</v>
      </c>
      <c r="F63" s="15">
        <v>0</v>
      </c>
      <c r="G63" s="21">
        <f t="shared" si="0"/>
        <v>24678.28</v>
      </c>
    </row>
    <row r="64" spans="1:7" s="4" customFormat="1" ht="18" customHeight="1">
      <c r="A64" s="20" t="s">
        <v>127</v>
      </c>
      <c r="B64" s="14" t="s">
        <v>128</v>
      </c>
      <c r="C64" s="15">
        <v>29320.22</v>
      </c>
      <c r="D64" s="15">
        <v>6100</v>
      </c>
      <c r="E64" s="15">
        <v>0</v>
      </c>
      <c r="F64" s="15">
        <v>0</v>
      </c>
      <c r="G64" s="21">
        <f t="shared" si="0"/>
        <v>35420.22</v>
      </c>
    </row>
    <row r="65" spans="1:7" s="4" customFormat="1" ht="18" customHeight="1">
      <c r="A65" s="20" t="s">
        <v>129</v>
      </c>
      <c r="B65" s="14" t="s">
        <v>130</v>
      </c>
      <c r="C65" s="15">
        <v>30244.05</v>
      </c>
      <c r="D65" s="15">
        <v>6100</v>
      </c>
      <c r="E65" s="15">
        <v>0</v>
      </c>
      <c r="F65" s="15">
        <v>0</v>
      </c>
      <c r="G65" s="21">
        <f t="shared" si="0"/>
        <v>36344.050000000003</v>
      </c>
    </row>
    <row r="66" spans="1:7" s="4" customFormat="1" ht="18" customHeight="1">
      <c r="A66" s="20" t="s">
        <v>131</v>
      </c>
      <c r="B66" s="14" t="s">
        <v>132</v>
      </c>
      <c r="C66" s="15">
        <v>15404.76</v>
      </c>
      <c r="D66" s="15">
        <v>6100</v>
      </c>
      <c r="E66" s="15">
        <v>0</v>
      </c>
      <c r="F66" s="15">
        <v>0</v>
      </c>
      <c r="G66" s="21">
        <f t="shared" si="0"/>
        <v>21504.760000000002</v>
      </c>
    </row>
    <row r="67" spans="1:7" s="4" customFormat="1" ht="18" customHeight="1">
      <c r="A67" s="20" t="s">
        <v>133</v>
      </c>
      <c r="B67" s="14" t="s">
        <v>134</v>
      </c>
      <c r="C67" s="15">
        <v>35854.14</v>
      </c>
      <c r="D67" s="15">
        <v>6100</v>
      </c>
      <c r="E67" s="15">
        <v>0</v>
      </c>
      <c r="F67" s="15">
        <v>0</v>
      </c>
      <c r="G67" s="21">
        <f t="shared" si="0"/>
        <v>41954.14</v>
      </c>
    </row>
    <row r="68" spans="1:7" s="4" customFormat="1" ht="18" customHeight="1">
      <c r="A68" s="20" t="s">
        <v>135</v>
      </c>
      <c r="B68" s="14" t="s">
        <v>136</v>
      </c>
      <c r="C68" s="15">
        <v>15404.76</v>
      </c>
      <c r="D68" s="15">
        <v>6100</v>
      </c>
      <c r="E68" s="15">
        <v>0</v>
      </c>
      <c r="F68" s="15">
        <v>0</v>
      </c>
      <c r="G68" s="21">
        <f t="shared" si="0"/>
        <v>21504.760000000002</v>
      </c>
    </row>
    <row r="69" spans="1:7" s="4" customFormat="1" ht="18" customHeight="1">
      <c r="A69" s="20" t="s">
        <v>137</v>
      </c>
      <c r="B69" s="14" t="s">
        <v>138</v>
      </c>
      <c r="C69" s="15">
        <v>11396.19</v>
      </c>
      <c r="D69" s="15">
        <v>6100</v>
      </c>
      <c r="E69" s="15">
        <v>0</v>
      </c>
      <c r="F69" s="15">
        <v>0</v>
      </c>
      <c r="G69" s="21">
        <f t="shared" si="0"/>
        <v>17496.190000000002</v>
      </c>
    </row>
    <row r="70" spans="1:7" s="4" customFormat="1" ht="18" customHeight="1">
      <c r="A70" s="20" t="s">
        <v>139</v>
      </c>
      <c r="B70" s="14" t="s">
        <v>140</v>
      </c>
      <c r="C70" s="15">
        <v>15404.76</v>
      </c>
      <c r="D70" s="15">
        <v>6100</v>
      </c>
      <c r="E70" s="15">
        <v>0</v>
      </c>
      <c r="F70" s="15">
        <v>0</v>
      </c>
      <c r="G70" s="21">
        <f t="shared" si="0"/>
        <v>21504.760000000002</v>
      </c>
    </row>
    <row r="71" spans="1:7" s="4" customFormat="1" ht="18" customHeight="1">
      <c r="A71" s="20" t="s">
        <v>141</v>
      </c>
      <c r="B71" s="14" t="s">
        <v>142</v>
      </c>
      <c r="C71" s="15">
        <v>30244.05</v>
      </c>
      <c r="D71" s="15">
        <v>6100</v>
      </c>
      <c r="E71" s="15">
        <v>0</v>
      </c>
      <c r="F71" s="15">
        <v>0</v>
      </c>
      <c r="G71" s="21">
        <f t="shared" ref="G71:G133" si="1">SUM(C71:F71)</f>
        <v>36344.050000000003</v>
      </c>
    </row>
    <row r="72" spans="1:7" s="4" customFormat="1" ht="18" customHeight="1">
      <c r="A72" s="20" t="s">
        <v>143</v>
      </c>
      <c r="B72" s="14" t="s">
        <v>144</v>
      </c>
      <c r="C72" s="15">
        <v>18578.28</v>
      </c>
      <c r="D72" s="15">
        <v>6100</v>
      </c>
      <c r="E72" s="15">
        <v>0</v>
      </c>
      <c r="F72" s="15">
        <v>0</v>
      </c>
      <c r="G72" s="21">
        <f t="shared" si="1"/>
        <v>24678.28</v>
      </c>
    </row>
    <row r="73" spans="1:7" s="4" customFormat="1" ht="18" customHeight="1">
      <c r="A73" s="20" t="s">
        <v>145</v>
      </c>
      <c r="B73" s="14" t="s">
        <v>146</v>
      </c>
      <c r="C73" s="15">
        <v>30244.05</v>
      </c>
      <c r="D73" s="15">
        <v>6100</v>
      </c>
      <c r="E73" s="15">
        <v>0</v>
      </c>
      <c r="F73" s="15">
        <v>0</v>
      </c>
      <c r="G73" s="21">
        <f t="shared" si="1"/>
        <v>36344.050000000003</v>
      </c>
    </row>
    <row r="74" spans="1:7" s="4" customFormat="1" ht="18" customHeight="1">
      <c r="A74" s="20" t="s">
        <v>147</v>
      </c>
      <c r="B74" s="14" t="s">
        <v>148</v>
      </c>
      <c r="C74" s="15">
        <v>30244.05</v>
      </c>
      <c r="D74" s="15">
        <v>6100</v>
      </c>
      <c r="E74" s="15">
        <v>0</v>
      </c>
      <c r="F74" s="15">
        <v>0</v>
      </c>
      <c r="G74" s="21">
        <f t="shared" si="1"/>
        <v>36344.050000000003</v>
      </c>
    </row>
    <row r="75" spans="1:7" s="4" customFormat="1" ht="18" customHeight="1">
      <c r="A75" s="20" t="s">
        <v>149</v>
      </c>
      <c r="B75" s="14" t="s">
        <v>150</v>
      </c>
      <c r="C75" s="15">
        <v>22726.11</v>
      </c>
      <c r="D75" s="15">
        <v>6100</v>
      </c>
      <c r="E75" s="15">
        <v>0</v>
      </c>
      <c r="F75" s="15">
        <v>0</v>
      </c>
      <c r="G75" s="21">
        <f t="shared" si="1"/>
        <v>28826.11</v>
      </c>
    </row>
    <row r="76" spans="1:7" s="4" customFormat="1" ht="18" customHeight="1">
      <c r="A76" s="20" t="s">
        <v>151</v>
      </c>
      <c r="B76" s="14" t="s">
        <v>152</v>
      </c>
      <c r="C76" s="15">
        <v>18578.28</v>
      </c>
      <c r="D76" s="15">
        <v>6100</v>
      </c>
      <c r="E76" s="15">
        <v>0</v>
      </c>
      <c r="F76" s="15">
        <v>0</v>
      </c>
      <c r="G76" s="21">
        <f t="shared" si="1"/>
        <v>24678.28</v>
      </c>
    </row>
    <row r="77" spans="1:7" s="4" customFormat="1" ht="18" customHeight="1">
      <c r="A77" s="20" t="s">
        <v>153</v>
      </c>
      <c r="B77" s="14" t="s">
        <v>154</v>
      </c>
      <c r="C77" s="15">
        <v>18382.8</v>
      </c>
      <c r="D77" s="15">
        <v>6100</v>
      </c>
      <c r="E77" s="15">
        <v>0</v>
      </c>
      <c r="F77" s="15">
        <v>0</v>
      </c>
      <c r="G77" s="21">
        <f t="shared" si="1"/>
        <v>24482.799999999999</v>
      </c>
    </row>
    <row r="78" spans="1:7" s="4" customFormat="1" ht="18" customHeight="1">
      <c r="A78" s="20" t="s">
        <v>155</v>
      </c>
      <c r="B78" s="14" t="s">
        <v>156</v>
      </c>
      <c r="C78" s="15">
        <v>18578.28</v>
      </c>
      <c r="D78" s="15">
        <v>6100</v>
      </c>
      <c r="E78" s="15">
        <v>0</v>
      </c>
      <c r="F78" s="15">
        <v>0</v>
      </c>
      <c r="G78" s="21">
        <f t="shared" si="1"/>
        <v>24678.28</v>
      </c>
    </row>
    <row r="79" spans="1:7" s="4" customFormat="1" ht="18" customHeight="1">
      <c r="A79" s="20" t="s">
        <v>157</v>
      </c>
      <c r="B79" s="14" t="s">
        <v>158</v>
      </c>
      <c r="C79" s="15">
        <v>35854.14</v>
      </c>
      <c r="D79" s="15">
        <v>6100</v>
      </c>
      <c r="E79" s="15">
        <v>0</v>
      </c>
      <c r="F79" s="15">
        <v>0</v>
      </c>
      <c r="G79" s="21">
        <f t="shared" si="1"/>
        <v>41954.14</v>
      </c>
    </row>
    <row r="80" spans="1:7" s="4" customFormat="1" ht="18" customHeight="1">
      <c r="A80" s="20" t="s">
        <v>159</v>
      </c>
      <c r="B80" s="14" t="s">
        <v>160</v>
      </c>
      <c r="C80" s="15">
        <v>29911.37</v>
      </c>
      <c r="D80" s="15">
        <v>6100</v>
      </c>
      <c r="E80" s="15">
        <v>0</v>
      </c>
      <c r="F80" s="15">
        <v>0</v>
      </c>
      <c r="G80" s="21">
        <f t="shared" si="1"/>
        <v>36011.369999999995</v>
      </c>
    </row>
    <row r="81" spans="1:7" s="4" customFormat="1" ht="18" customHeight="1">
      <c r="A81" s="20" t="s">
        <v>161</v>
      </c>
      <c r="B81" s="14" t="s">
        <v>162</v>
      </c>
      <c r="C81" s="15">
        <v>15404.76</v>
      </c>
      <c r="D81" s="15">
        <v>6100</v>
      </c>
      <c r="E81" s="15">
        <v>0</v>
      </c>
      <c r="F81" s="15">
        <v>0</v>
      </c>
      <c r="G81" s="21">
        <f t="shared" si="1"/>
        <v>21504.760000000002</v>
      </c>
    </row>
    <row r="82" spans="1:7" s="4" customFormat="1" ht="18" customHeight="1">
      <c r="A82" s="20" t="s">
        <v>163</v>
      </c>
      <c r="B82" s="14" t="s">
        <v>164</v>
      </c>
      <c r="C82" s="15">
        <v>18578.28</v>
      </c>
      <c r="D82" s="15">
        <v>6100</v>
      </c>
      <c r="E82" s="15">
        <v>0</v>
      </c>
      <c r="F82" s="15">
        <v>0</v>
      </c>
      <c r="G82" s="21">
        <f t="shared" si="1"/>
        <v>24678.28</v>
      </c>
    </row>
    <row r="83" spans="1:7" s="4" customFormat="1" ht="18" customHeight="1">
      <c r="A83" s="20" t="s">
        <v>165</v>
      </c>
      <c r="B83" s="14" t="s">
        <v>166</v>
      </c>
      <c r="C83" s="15">
        <v>18578.28</v>
      </c>
      <c r="D83" s="15">
        <v>6100</v>
      </c>
      <c r="E83" s="15">
        <v>0</v>
      </c>
      <c r="F83" s="15">
        <v>0</v>
      </c>
      <c r="G83" s="21">
        <f t="shared" si="1"/>
        <v>24678.28</v>
      </c>
    </row>
    <row r="84" spans="1:7" s="4" customFormat="1" ht="18" customHeight="1">
      <c r="A84" s="20" t="s">
        <v>167</v>
      </c>
      <c r="B84" s="14" t="s">
        <v>168</v>
      </c>
      <c r="C84" s="15">
        <v>15404.76</v>
      </c>
      <c r="D84" s="15">
        <v>6100</v>
      </c>
      <c r="E84" s="15">
        <v>0</v>
      </c>
      <c r="F84" s="15">
        <v>0</v>
      </c>
      <c r="G84" s="21">
        <f t="shared" si="1"/>
        <v>21504.760000000002</v>
      </c>
    </row>
    <row r="85" spans="1:7" s="4" customFormat="1" ht="18" customHeight="1">
      <c r="A85" s="20" t="s">
        <v>169</v>
      </c>
      <c r="B85" s="14" t="s">
        <v>170</v>
      </c>
      <c r="C85" s="15">
        <v>35854.14</v>
      </c>
      <c r="D85" s="15">
        <v>6100</v>
      </c>
      <c r="E85" s="15">
        <v>0</v>
      </c>
      <c r="F85" s="15">
        <v>0</v>
      </c>
      <c r="G85" s="21">
        <f t="shared" si="1"/>
        <v>41954.14</v>
      </c>
    </row>
    <row r="86" spans="1:7" s="4" customFormat="1" ht="18" customHeight="1">
      <c r="A86" s="20" t="s">
        <v>171</v>
      </c>
      <c r="B86" s="14" t="s">
        <v>172</v>
      </c>
      <c r="C86" s="15">
        <v>18578.28</v>
      </c>
      <c r="D86" s="15">
        <v>6100</v>
      </c>
      <c r="E86" s="15">
        <v>0</v>
      </c>
      <c r="F86" s="15">
        <v>0</v>
      </c>
      <c r="G86" s="21">
        <f t="shared" si="1"/>
        <v>24678.28</v>
      </c>
    </row>
    <row r="87" spans="1:7" s="4" customFormat="1" ht="18" customHeight="1">
      <c r="A87" s="20" t="s">
        <v>173</v>
      </c>
      <c r="B87" s="14" t="s">
        <v>174</v>
      </c>
      <c r="C87" s="15">
        <v>15404.76</v>
      </c>
      <c r="D87" s="15">
        <v>6100</v>
      </c>
      <c r="E87" s="15">
        <v>0</v>
      </c>
      <c r="F87" s="15">
        <v>0</v>
      </c>
      <c r="G87" s="21">
        <f t="shared" si="1"/>
        <v>21504.760000000002</v>
      </c>
    </row>
    <row r="88" spans="1:7" s="4" customFormat="1" ht="18" customHeight="1">
      <c r="A88" s="20" t="s">
        <v>175</v>
      </c>
      <c r="B88" s="14" t="s">
        <v>176</v>
      </c>
      <c r="C88" s="15">
        <v>35262.449999999997</v>
      </c>
      <c r="D88" s="15">
        <v>6100</v>
      </c>
      <c r="E88" s="15">
        <v>0</v>
      </c>
      <c r="F88" s="15">
        <v>0</v>
      </c>
      <c r="G88" s="21">
        <f t="shared" si="1"/>
        <v>41362.449999999997</v>
      </c>
    </row>
    <row r="89" spans="1:7" s="4" customFormat="1" ht="18" customHeight="1">
      <c r="A89" s="20" t="s">
        <v>177</v>
      </c>
      <c r="B89" s="14" t="s">
        <v>178</v>
      </c>
      <c r="C89" s="15">
        <v>18578.28</v>
      </c>
      <c r="D89" s="15">
        <v>6100</v>
      </c>
      <c r="E89" s="15">
        <v>0</v>
      </c>
      <c r="F89" s="15">
        <v>0</v>
      </c>
      <c r="G89" s="21">
        <f t="shared" si="1"/>
        <v>24678.28</v>
      </c>
    </row>
    <row r="90" spans="1:7" s="4" customFormat="1" ht="18" customHeight="1">
      <c r="A90" s="20" t="s">
        <v>179</v>
      </c>
      <c r="B90" s="14" t="s">
        <v>180</v>
      </c>
      <c r="C90" s="15">
        <v>15404.76</v>
      </c>
      <c r="D90" s="15">
        <v>6100</v>
      </c>
      <c r="E90" s="15">
        <v>0</v>
      </c>
      <c r="F90" s="15">
        <v>0</v>
      </c>
      <c r="G90" s="21">
        <f t="shared" si="1"/>
        <v>21504.760000000002</v>
      </c>
    </row>
    <row r="91" spans="1:7" s="4" customFormat="1" ht="18" customHeight="1">
      <c r="A91" s="20" t="s">
        <v>181</v>
      </c>
      <c r="B91" s="14" t="s">
        <v>182</v>
      </c>
      <c r="C91" s="15">
        <v>112405.86</v>
      </c>
      <c r="D91" s="15">
        <v>6100</v>
      </c>
      <c r="E91" s="15">
        <v>0</v>
      </c>
      <c r="F91" s="15">
        <v>0</v>
      </c>
      <c r="G91" s="21">
        <f t="shared" si="1"/>
        <v>118505.86</v>
      </c>
    </row>
    <row r="92" spans="1:7" s="4" customFormat="1" ht="18" customHeight="1">
      <c r="A92" s="20" t="s">
        <v>183</v>
      </c>
      <c r="B92" s="14" t="s">
        <v>184</v>
      </c>
      <c r="C92" s="15">
        <v>11396.19</v>
      </c>
      <c r="D92" s="15">
        <v>6100</v>
      </c>
      <c r="E92" s="15">
        <v>0</v>
      </c>
      <c r="F92" s="15">
        <v>0</v>
      </c>
      <c r="G92" s="21">
        <f t="shared" si="1"/>
        <v>17496.190000000002</v>
      </c>
    </row>
    <row r="93" spans="1:7" s="4" customFormat="1" ht="18" customHeight="1">
      <c r="A93" s="20" t="s">
        <v>185</v>
      </c>
      <c r="B93" s="14" t="s">
        <v>186</v>
      </c>
      <c r="C93" s="15">
        <v>35854.14</v>
      </c>
      <c r="D93" s="15">
        <v>6100</v>
      </c>
      <c r="E93" s="15">
        <v>0</v>
      </c>
      <c r="F93" s="15">
        <v>0</v>
      </c>
      <c r="G93" s="21">
        <f t="shared" si="1"/>
        <v>41954.14</v>
      </c>
    </row>
    <row r="94" spans="1:7" s="4" customFormat="1" ht="18" customHeight="1">
      <c r="A94" s="20" t="s">
        <v>187</v>
      </c>
      <c r="B94" s="14" t="s">
        <v>188</v>
      </c>
      <c r="C94" s="15">
        <v>30244.05</v>
      </c>
      <c r="D94" s="15">
        <v>6100</v>
      </c>
      <c r="E94" s="15">
        <v>0</v>
      </c>
      <c r="F94" s="15">
        <v>0</v>
      </c>
      <c r="G94" s="21">
        <f t="shared" si="1"/>
        <v>36344.050000000003</v>
      </c>
    </row>
    <row r="95" spans="1:7" s="4" customFormat="1" ht="18" customHeight="1">
      <c r="A95" s="20" t="s">
        <v>189</v>
      </c>
      <c r="B95" s="14" t="s">
        <v>190</v>
      </c>
      <c r="C95" s="15">
        <v>37973.85</v>
      </c>
      <c r="D95" s="15">
        <v>6100</v>
      </c>
      <c r="E95" s="15">
        <v>0</v>
      </c>
      <c r="F95" s="15">
        <v>0</v>
      </c>
      <c r="G95" s="21">
        <f t="shared" si="1"/>
        <v>44073.85</v>
      </c>
    </row>
    <row r="96" spans="1:7" s="4" customFormat="1" ht="18" customHeight="1">
      <c r="A96" s="20" t="s">
        <v>191</v>
      </c>
      <c r="B96" s="14" t="s">
        <v>192</v>
      </c>
      <c r="C96" s="15">
        <v>18578.28</v>
      </c>
      <c r="D96" s="15">
        <v>6100</v>
      </c>
      <c r="E96" s="15">
        <v>0</v>
      </c>
      <c r="F96" s="15">
        <v>0</v>
      </c>
      <c r="G96" s="21">
        <f t="shared" si="1"/>
        <v>24678.28</v>
      </c>
    </row>
    <row r="97" spans="1:7" s="4" customFormat="1" ht="18" customHeight="1">
      <c r="A97" s="20" t="s">
        <v>193</v>
      </c>
      <c r="B97" s="14" t="s">
        <v>194</v>
      </c>
      <c r="C97" s="15">
        <v>30244.05</v>
      </c>
      <c r="D97" s="15">
        <v>6100</v>
      </c>
      <c r="E97" s="15">
        <v>0</v>
      </c>
      <c r="F97" s="15">
        <v>0</v>
      </c>
      <c r="G97" s="21">
        <f t="shared" si="1"/>
        <v>36344.050000000003</v>
      </c>
    </row>
    <row r="98" spans="1:7" s="4" customFormat="1" ht="18" customHeight="1">
      <c r="A98" s="20" t="s">
        <v>195</v>
      </c>
      <c r="B98" s="14" t="s">
        <v>196</v>
      </c>
      <c r="C98" s="15">
        <v>29466.33</v>
      </c>
      <c r="D98" s="15">
        <v>6100</v>
      </c>
      <c r="E98" s="15">
        <v>0</v>
      </c>
      <c r="F98" s="15">
        <v>0</v>
      </c>
      <c r="G98" s="21">
        <f t="shared" si="1"/>
        <v>35566.33</v>
      </c>
    </row>
    <row r="99" spans="1:7" s="4" customFormat="1" ht="18" customHeight="1">
      <c r="A99" s="20" t="s">
        <v>197</v>
      </c>
      <c r="B99" s="14" t="s">
        <v>198</v>
      </c>
      <c r="C99" s="15">
        <v>35854.14</v>
      </c>
      <c r="D99" s="15">
        <v>6100</v>
      </c>
      <c r="E99" s="15">
        <v>0</v>
      </c>
      <c r="F99" s="15">
        <v>0</v>
      </c>
      <c r="G99" s="21">
        <f t="shared" si="1"/>
        <v>41954.14</v>
      </c>
    </row>
    <row r="100" spans="1:7" s="4" customFormat="1" ht="18" customHeight="1">
      <c r="A100" s="20" t="s">
        <v>199</v>
      </c>
      <c r="B100" s="14" t="s">
        <v>200</v>
      </c>
      <c r="C100" s="15">
        <v>25633.919999999998</v>
      </c>
      <c r="D100" s="15">
        <v>6100</v>
      </c>
      <c r="E100" s="15">
        <v>0</v>
      </c>
      <c r="F100" s="15">
        <v>0</v>
      </c>
      <c r="G100" s="21">
        <f t="shared" si="1"/>
        <v>31733.919999999998</v>
      </c>
    </row>
    <row r="101" spans="1:7" s="4" customFormat="1" ht="18" customHeight="1">
      <c r="A101" s="20" t="s">
        <v>201</v>
      </c>
      <c r="B101" s="14" t="s">
        <v>202</v>
      </c>
      <c r="C101" s="15">
        <v>15404.76</v>
      </c>
      <c r="D101" s="15">
        <v>6100</v>
      </c>
      <c r="E101" s="15">
        <v>0</v>
      </c>
      <c r="F101" s="15">
        <v>0</v>
      </c>
      <c r="G101" s="21">
        <f t="shared" si="1"/>
        <v>21504.760000000002</v>
      </c>
    </row>
    <row r="102" spans="1:7" s="4" customFormat="1" ht="18" customHeight="1">
      <c r="A102" s="20" t="s">
        <v>203</v>
      </c>
      <c r="B102" s="14" t="s">
        <v>204</v>
      </c>
      <c r="C102" s="15">
        <v>18578.28</v>
      </c>
      <c r="D102" s="15">
        <v>6100</v>
      </c>
      <c r="E102" s="15">
        <v>0</v>
      </c>
      <c r="F102" s="15">
        <v>0</v>
      </c>
      <c r="G102" s="21">
        <f t="shared" si="1"/>
        <v>24678.28</v>
      </c>
    </row>
    <row r="103" spans="1:7" s="4" customFormat="1" ht="18" customHeight="1">
      <c r="A103" s="20" t="s">
        <v>205</v>
      </c>
      <c r="B103" s="14" t="s">
        <v>206</v>
      </c>
      <c r="C103" s="15">
        <v>18578.28</v>
      </c>
      <c r="D103" s="15">
        <v>6100</v>
      </c>
      <c r="E103" s="15">
        <v>0</v>
      </c>
      <c r="F103" s="15">
        <v>0</v>
      </c>
      <c r="G103" s="21">
        <f t="shared" si="1"/>
        <v>24678.28</v>
      </c>
    </row>
    <row r="104" spans="1:7" s="4" customFormat="1" ht="18" customHeight="1">
      <c r="A104" s="20" t="s">
        <v>207</v>
      </c>
      <c r="B104" s="14" t="s">
        <v>208</v>
      </c>
      <c r="C104" s="15">
        <v>18545.7</v>
      </c>
      <c r="D104" s="15">
        <v>6100</v>
      </c>
      <c r="E104" s="15">
        <v>0</v>
      </c>
      <c r="F104" s="15">
        <v>0</v>
      </c>
      <c r="G104" s="21">
        <f t="shared" si="1"/>
        <v>24645.7</v>
      </c>
    </row>
    <row r="105" spans="1:7" s="4" customFormat="1" ht="18" customHeight="1">
      <c r="A105" s="20" t="s">
        <v>209</v>
      </c>
      <c r="B105" s="14" t="s">
        <v>210</v>
      </c>
      <c r="C105" s="15">
        <v>29911.37</v>
      </c>
      <c r="D105" s="15">
        <v>6100</v>
      </c>
      <c r="E105" s="15">
        <v>0</v>
      </c>
      <c r="F105" s="15">
        <v>0</v>
      </c>
      <c r="G105" s="21">
        <f t="shared" si="1"/>
        <v>36011.369999999995</v>
      </c>
    </row>
    <row r="106" spans="1:7" s="4" customFormat="1" ht="18" customHeight="1">
      <c r="A106" s="20" t="s">
        <v>211</v>
      </c>
      <c r="B106" s="14" t="s">
        <v>212</v>
      </c>
      <c r="C106" s="15">
        <v>15404.76</v>
      </c>
      <c r="D106" s="15">
        <v>6100</v>
      </c>
      <c r="E106" s="15">
        <v>0</v>
      </c>
      <c r="F106" s="15">
        <v>0</v>
      </c>
      <c r="G106" s="21">
        <f t="shared" si="1"/>
        <v>21504.760000000002</v>
      </c>
    </row>
    <row r="107" spans="1:7" s="4" customFormat="1" ht="18" customHeight="1">
      <c r="A107" s="20" t="s">
        <v>213</v>
      </c>
      <c r="B107" s="14" t="s">
        <v>214</v>
      </c>
      <c r="C107" s="15">
        <v>30244.05</v>
      </c>
      <c r="D107" s="15">
        <v>6100</v>
      </c>
      <c r="E107" s="15">
        <v>0</v>
      </c>
      <c r="F107" s="15">
        <v>0</v>
      </c>
      <c r="G107" s="21">
        <f t="shared" si="1"/>
        <v>36344.050000000003</v>
      </c>
    </row>
    <row r="108" spans="1:7" s="4" customFormat="1" ht="18" customHeight="1">
      <c r="A108" s="20" t="s">
        <v>215</v>
      </c>
      <c r="B108" s="14" t="s">
        <v>216</v>
      </c>
      <c r="C108" s="15">
        <v>15404.76</v>
      </c>
      <c r="D108" s="15">
        <v>6100</v>
      </c>
      <c r="E108" s="15">
        <v>0</v>
      </c>
      <c r="F108" s="15">
        <v>0</v>
      </c>
      <c r="G108" s="21">
        <f t="shared" si="1"/>
        <v>21504.760000000002</v>
      </c>
    </row>
    <row r="109" spans="1:7" s="4" customFormat="1" ht="18" customHeight="1">
      <c r="A109" s="20" t="s">
        <v>217</v>
      </c>
      <c r="B109" s="14" t="s">
        <v>218</v>
      </c>
      <c r="C109" s="15">
        <v>15404.76</v>
      </c>
      <c r="D109" s="15">
        <v>6100</v>
      </c>
      <c r="E109" s="15">
        <v>0</v>
      </c>
      <c r="F109" s="15">
        <v>0</v>
      </c>
      <c r="G109" s="21">
        <f t="shared" si="1"/>
        <v>21504.760000000002</v>
      </c>
    </row>
    <row r="110" spans="1:7" s="4" customFormat="1" ht="18" customHeight="1">
      <c r="A110" s="20" t="s">
        <v>219</v>
      </c>
      <c r="B110" s="14" t="s">
        <v>220</v>
      </c>
      <c r="C110" s="15">
        <v>29878.45</v>
      </c>
      <c r="D110" s="15">
        <v>6100</v>
      </c>
      <c r="E110" s="15">
        <v>0</v>
      </c>
      <c r="F110" s="15">
        <v>0</v>
      </c>
      <c r="G110" s="21">
        <f t="shared" si="1"/>
        <v>35978.449999999997</v>
      </c>
    </row>
    <row r="111" spans="1:7" s="4" customFormat="1" ht="18" customHeight="1">
      <c r="A111" s="20" t="s">
        <v>221</v>
      </c>
      <c r="B111" s="14" t="s">
        <v>222</v>
      </c>
      <c r="C111" s="15">
        <v>18578.28</v>
      </c>
      <c r="D111" s="15">
        <v>6100</v>
      </c>
      <c r="E111" s="15">
        <v>0</v>
      </c>
      <c r="F111" s="15">
        <v>0</v>
      </c>
      <c r="G111" s="21">
        <f t="shared" si="1"/>
        <v>24678.28</v>
      </c>
    </row>
    <row r="112" spans="1:7" s="4" customFormat="1" ht="18" customHeight="1">
      <c r="A112" s="20" t="s">
        <v>223</v>
      </c>
      <c r="B112" s="14" t="s">
        <v>224</v>
      </c>
      <c r="C112" s="15">
        <v>29365.53</v>
      </c>
      <c r="D112" s="15">
        <v>6100</v>
      </c>
      <c r="E112" s="15">
        <v>0</v>
      </c>
      <c r="F112" s="15">
        <v>0</v>
      </c>
      <c r="G112" s="21">
        <f t="shared" si="1"/>
        <v>35465.53</v>
      </c>
    </row>
    <row r="113" spans="1:7" s="4" customFormat="1" ht="18" customHeight="1">
      <c r="A113" s="20" t="s">
        <v>225</v>
      </c>
      <c r="B113" s="14" t="s">
        <v>226</v>
      </c>
      <c r="C113" s="15">
        <v>30244.05</v>
      </c>
      <c r="D113" s="15">
        <v>6100</v>
      </c>
      <c r="E113" s="15">
        <v>0</v>
      </c>
      <c r="F113" s="15">
        <v>0</v>
      </c>
      <c r="G113" s="21">
        <f t="shared" si="1"/>
        <v>36344.050000000003</v>
      </c>
    </row>
    <row r="114" spans="1:7" s="4" customFormat="1" ht="18" customHeight="1">
      <c r="A114" s="20" t="s">
        <v>227</v>
      </c>
      <c r="B114" s="14" t="s">
        <v>228</v>
      </c>
      <c r="C114" s="15">
        <v>18578.28</v>
      </c>
      <c r="D114" s="15">
        <v>6100</v>
      </c>
      <c r="E114" s="15">
        <v>0</v>
      </c>
      <c r="F114" s="15">
        <v>0</v>
      </c>
      <c r="G114" s="21">
        <f t="shared" si="1"/>
        <v>24678.28</v>
      </c>
    </row>
    <row r="115" spans="1:7" s="4" customFormat="1" ht="18" customHeight="1">
      <c r="A115" s="20" t="s">
        <v>229</v>
      </c>
      <c r="B115" s="14" t="s">
        <v>230</v>
      </c>
      <c r="C115" s="15">
        <v>29911.37</v>
      </c>
      <c r="D115" s="15">
        <v>6100</v>
      </c>
      <c r="E115" s="15">
        <v>0</v>
      </c>
      <c r="F115" s="15">
        <v>0</v>
      </c>
      <c r="G115" s="21">
        <f t="shared" si="1"/>
        <v>36011.369999999995</v>
      </c>
    </row>
    <row r="116" spans="1:7" s="4" customFormat="1" ht="18" customHeight="1">
      <c r="A116" s="20" t="s">
        <v>231</v>
      </c>
      <c r="B116" s="14" t="s">
        <v>232</v>
      </c>
      <c r="C116" s="15">
        <v>18373.919999999998</v>
      </c>
      <c r="D116" s="15">
        <v>6100</v>
      </c>
      <c r="E116" s="15">
        <v>0</v>
      </c>
      <c r="F116" s="15">
        <v>0</v>
      </c>
      <c r="G116" s="21">
        <f t="shared" si="1"/>
        <v>24473.919999999998</v>
      </c>
    </row>
    <row r="117" spans="1:7" s="4" customFormat="1" ht="18" customHeight="1">
      <c r="A117" s="20" t="s">
        <v>233</v>
      </c>
      <c r="B117" s="14" t="s">
        <v>234</v>
      </c>
      <c r="C117" s="15">
        <v>32866.300000000003</v>
      </c>
      <c r="D117" s="15">
        <v>6100</v>
      </c>
      <c r="E117" s="15">
        <v>0</v>
      </c>
      <c r="F117" s="15">
        <v>0</v>
      </c>
      <c r="G117" s="21">
        <f t="shared" si="1"/>
        <v>38966.300000000003</v>
      </c>
    </row>
    <row r="118" spans="1:7" s="4" customFormat="1" ht="18" customHeight="1">
      <c r="A118" s="20" t="s">
        <v>235</v>
      </c>
      <c r="B118" s="14" t="s">
        <v>236</v>
      </c>
      <c r="C118" s="15">
        <v>18578.28</v>
      </c>
      <c r="D118" s="15">
        <v>6100</v>
      </c>
      <c r="E118" s="15">
        <v>0</v>
      </c>
      <c r="F118" s="15">
        <v>0</v>
      </c>
      <c r="G118" s="21">
        <f t="shared" si="1"/>
        <v>24678.28</v>
      </c>
    </row>
    <row r="119" spans="1:7" s="4" customFormat="1" ht="18" customHeight="1">
      <c r="A119" s="20" t="s">
        <v>237</v>
      </c>
      <c r="B119" s="14" t="s">
        <v>238</v>
      </c>
      <c r="C119" s="15">
        <v>15404.76</v>
      </c>
      <c r="D119" s="15">
        <v>6100</v>
      </c>
      <c r="E119" s="15">
        <v>0</v>
      </c>
      <c r="F119" s="15">
        <v>0</v>
      </c>
      <c r="G119" s="21">
        <f t="shared" si="1"/>
        <v>21504.760000000002</v>
      </c>
    </row>
    <row r="120" spans="1:7" s="4" customFormat="1" ht="18" customHeight="1">
      <c r="A120" s="20" t="s">
        <v>239</v>
      </c>
      <c r="B120" s="14" t="s">
        <v>240</v>
      </c>
      <c r="C120" s="15">
        <v>30244.05</v>
      </c>
      <c r="D120" s="15">
        <v>6100</v>
      </c>
      <c r="E120" s="15">
        <v>0</v>
      </c>
      <c r="F120" s="15">
        <v>0</v>
      </c>
      <c r="G120" s="21">
        <f t="shared" si="1"/>
        <v>36344.050000000003</v>
      </c>
    </row>
    <row r="121" spans="1:7" s="4" customFormat="1" ht="18" customHeight="1">
      <c r="A121" s="20" t="s">
        <v>241</v>
      </c>
      <c r="B121" s="14" t="s">
        <v>242</v>
      </c>
      <c r="C121" s="15">
        <v>15404.76</v>
      </c>
      <c r="D121" s="15">
        <v>6100</v>
      </c>
      <c r="E121" s="15">
        <v>0</v>
      </c>
      <c r="F121" s="15">
        <v>0</v>
      </c>
      <c r="G121" s="21">
        <f t="shared" si="1"/>
        <v>21504.760000000002</v>
      </c>
    </row>
    <row r="122" spans="1:7" s="4" customFormat="1" ht="18" customHeight="1">
      <c r="A122" s="20" t="s">
        <v>243</v>
      </c>
      <c r="B122" s="14" t="s">
        <v>244</v>
      </c>
      <c r="C122" s="15">
        <v>18578.28</v>
      </c>
      <c r="D122" s="15">
        <v>6100</v>
      </c>
      <c r="E122" s="15">
        <v>0</v>
      </c>
      <c r="F122" s="15">
        <v>0</v>
      </c>
      <c r="G122" s="21">
        <f t="shared" si="1"/>
        <v>24678.28</v>
      </c>
    </row>
    <row r="123" spans="1:7" s="4" customFormat="1" ht="18" customHeight="1">
      <c r="A123" s="20" t="s">
        <v>245</v>
      </c>
      <c r="B123" s="14" t="s">
        <v>246</v>
      </c>
      <c r="C123" s="15">
        <v>18578.28</v>
      </c>
      <c r="D123" s="15">
        <v>6100</v>
      </c>
      <c r="E123" s="15">
        <v>0</v>
      </c>
      <c r="F123" s="15">
        <v>0</v>
      </c>
      <c r="G123" s="21">
        <f t="shared" si="1"/>
        <v>24678.28</v>
      </c>
    </row>
    <row r="124" spans="1:7" s="4" customFormat="1" ht="18" customHeight="1">
      <c r="A124" s="20" t="s">
        <v>247</v>
      </c>
      <c r="B124" s="14" t="s">
        <v>248</v>
      </c>
      <c r="C124" s="15">
        <v>15404.76</v>
      </c>
      <c r="D124" s="15">
        <v>6100</v>
      </c>
      <c r="E124" s="15">
        <v>0</v>
      </c>
      <c r="F124" s="15">
        <v>0</v>
      </c>
      <c r="G124" s="21">
        <f t="shared" si="1"/>
        <v>21504.760000000002</v>
      </c>
    </row>
    <row r="125" spans="1:7" s="4" customFormat="1" ht="18" customHeight="1">
      <c r="A125" s="20" t="s">
        <v>249</v>
      </c>
      <c r="B125" s="14" t="s">
        <v>250</v>
      </c>
      <c r="C125" s="15">
        <v>30244.05</v>
      </c>
      <c r="D125" s="15">
        <v>6100</v>
      </c>
      <c r="E125" s="15">
        <v>0</v>
      </c>
      <c r="F125" s="15">
        <v>0</v>
      </c>
      <c r="G125" s="21">
        <f t="shared" si="1"/>
        <v>36344.050000000003</v>
      </c>
    </row>
    <row r="126" spans="1:7" s="4" customFormat="1" ht="18" customHeight="1">
      <c r="A126" s="20" t="s">
        <v>251</v>
      </c>
      <c r="B126" s="14" t="s">
        <v>252</v>
      </c>
      <c r="C126" s="15">
        <v>29911.37</v>
      </c>
      <c r="D126" s="15">
        <v>6100</v>
      </c>
      <c r="E126" s="15">
        <v>0</v>
      </c>
      <c r="F126" s="15">
        <v>0</v>
      </c>
      <c r="G126" s="21">
        <f t="shared" si="1"/>
        <v>36011.369999999995</v>
      </c>
    </row>
    <row r="127" spans="1:7" s="4" customFormat="1" ht="18" customHeight="1">
      <c r="A127" s="20" t="s">
        <v>253</v>
      </c>
      <c r="B127" s="14" t="s">
        <v>254</v>
      </c>
      <c r="C127" s="15">
        <v>18578.28</v>
      </c>
      <c r="D127" s="15">
        <v>6100</v>
      </c>
      <c r="E127" s="15">
        <v>0</v>
      </c>
      <c r="F127" s="15">
        <v>0</v>
      </c>
      <c r="G127" s="21">
        <f t="shared" si="1"/>
        <v>24678.28</v>
      </c>
    </row>
    <row r="128" spans="1:7" s="4" customFormat="1" ht="18" customHeight="1">
      <c r="A128" s="20" t="s">
        <v>255</v>
      </c>
      <c r="B128" s="14" t="s">
        <v>256</v>
      </c>
      <c r="C128" s="15">
        <v>29646.33</v>
      </c>
      <c r="D128" s="15">
        <v>6100</v>
      </c>
      <c r="E128" s="15">
        <v>0</v>
      </c>
      <c r="F128" s="15">
        <v>0</v>
      </c>
      <c r="G128" s="21">
        <f t="shared" si="1"/>
        <v>35746.33</v>
      </c>
    </row>
    <row r="129" spans="1:7" s="4" customFormat="1" ht="18" customHeight="1">
      <c r="A129" s="20" t="s">
        <v>257</v>
      </c>
      <c r="B129" s="14" t="s">
        <v>258</v>
      </c>
      <c r="C129" s="15">
        <v>18578.28</v>
      </c>
      <c r="D129" s="15">
        <v>6100</v>
      </c>
      <c r="E129" s="15">
        <v>0</v>
      </c>
      <c r="F129" s="15">
        <v>0</v>
      </c>
      <c r="G129" s="21">
        <f t="shared" si="1"/>
        <v>24678.28</v>
      </c>
    </row>
    <row r="130" spans="1:7" s="4" customFormat="1" ht="18" customHeight="1">
      <c r="A130" s="20" t="s">
        <v>259</v>
      </c>
      <c r="B130" s="14" t="s">
        <v>260</v>
      </c>
      <c r="C130" s="15">
        <v>20162.7</v>
      </c>
      <c r="D130" s="15">
        <v>6100</v>
      </c>
      <c r="E130" s="15">
        <v>0</v>
      </c>
      <c r="F130" s="15">
        <v>0</v>
      </c>
      <c r="G130" s="21">
        <f t="shared" si="1"/>
        <v>26262.7</v>
      </c>
    </row>
    <row r="131" spans="1:7" s="4" customFormat="1" ht="18" customHeight="1">
      <c r="A131" s="20" t="s">
        <v>261</v>
      </c>
      <c r="B131" s="14" t="s">
        <v>262</v>
      </c>
      <c r="C131" s="15">
        <v>18382.8</v>
      </c>
      <c r="D131" s="15">
        <v>6100</v>
      </c>
      <c r="E131" s="15">
        <v>0</v>
      </c>
      <c r="F131" s="15">
        <v>0</v>
      </c>
      <c r="G131" s="21">
        <f t="shared" si="1"/>
        <v>24482.799999999999</v>
      </c>
    </row>
    <row r="132" spans="1:7" s="4" customFormat="1" ht="18" customHeight="1">
      <c r="A132" s="20" t="s">
        <v>263</v>
      </c>
      <c r="B132" s="14" t="s">
        <v>264</v>
      </c>
      <c r="C132" s="15">
        <v>15404.76</v>
      </c>
      <c r="D132" s="15">
        <v>6100</v>
      </c>
      <c r="E132" s="15">
        <v>0</v>
      </c>
      <c r="F132" s="15">
        <v>0</v>
      </c>
      <c r="G132" s="21">
        <f t="shared" si="1"/>
        <v>21504.760000000002</v>
      </c>
    </row>
    <row r="133" spans="1:7" s="4" customFormat="1" ht="18" customHeight="1">
      <c r="A133" s="20" t="s">
        <v>265</v>
      </c>
      <c r="B133" s="14" t="s">
        <v>266</v>
      </c>
      <c r="C133" s="15">
        <v>30244.05</v>
      </c>
      <c r="D133" s="15">
        <v>6100</v>
      </c>
      <c r="E133" s="15">
        <v>0</v>
      </c>
      <c r="F133" s="15">
        <v>0</v>
      </c>
      <c r="G133" s="21">
        <f t="shared" si="1"/>
        <v>36344.050000000003</v>
      </c>
    </row>
    <row r="134" spans="1:7" s="4" customFormat="1" ht="18" customHeight="1">
      <c r="A134" s="20" t="s">
        <v>267</v>
      </c>
      <c r="B134" s="14" t="s">
        <v>268</v>
      </c>
      <c r="C134" s="15">
        <v>35854.14</v>
      </c>
      <c r="D134" s="15">
        <v>6100</v>
      </c>
      <c r="E134" s="15">
        <v>0</v>
      </c>
      <c r="F134" s="15">
        <v>0</v>
      </c>
      <c r="G134" s="21">
        <f t="shared" ref="G134:G183" si="2">SUM(C134:F134)</f>
        <v>41954.14</v>
      </c>
    </row>
    <row r="135" spans="1:7" s="4" customFormat="1" ht="18" customHeight="1">
      <c r="A135" s="20" t="s">
        <v>269</v>
      </c>
      <c r="B135" s="14" t="s">
        <v>270</v>
      </c>
      <c r="C135" s="15">
        <v>17030.09</v>
      </c>
      <c r="D135" s="15">
        <v>6100</v>
      </c>
      <c r="E135" s="15">
        <v>0</v>
      </c>
      <c r="F135" s="15">
        <v>0</v>
      </c>
      <c r="G135" s="21">
        <f t="shared" si="2"/>
        <v>23130.09</v>
      </c>
    </row>
    <row r="136" spans="1:7" s="4" customFormat="1" ht="18" customHeight="1">
      <c r="A136" s="20" t="s">
        <v>271</v>
      </c>
      <c r="B136" s="14" t="s">
        <v>272</v>
      </c>
      <c r="C136" s="15">
        <v>34171.120000000003</v>
      </c>
      <c r="D136" s="15">
        <v>6100</v>
      </c>
      <c r="E136" s="15">
        <v>0</v>
      </c>
      <c r="F136" s="15">
        <v>0</v>
      </c>
      <c r="G136" s="21">
        <f t="shared" si="2"/>
        <v>40271.120000000003</v>
      </c>
    </row>
    <row r="137" spans="1:7" s="4" customFormat="1" ht="18" customHeight="1">
      <c r="A137" s="20" t="s">
        <v>273</v>
      </c>
      <c r="B137" s="14" t="s">
        <v>274</v>
      </c>
      <c r="C137" s="15">
        <v>15404.76</v>
      </c>
      <c r="D137" s="15">
        <v>6100</v>
      </c>
      <c r="E137" s="15">
        <v>0</v>
      </c>
      <c r="F137" s="15">
        <v>0</v>
      </c>
      <c r="G137" s="21">
        <f t="shared" si="2"/>
        <v>21504.760000000002</v>
      </c>
    </row>
    <row r="138" spans="1:7" s="4" customFormat="1" ht="18" customHeight="1">
      <c r="A138" s="20" t="s">
        <v>275</v>
      </c>
      <c r="B138" s="14" t="s">
        <v>276</v>
      </c>
      <c r="C138" s="15">
        <v>18578.28</v>
      </c>
      <c r="D138" s="15">
        <v>6100</v>
      </c>
      <c r="E138" s="15">
        <v>0</v>
      </c>
      <c r="F138" s="15">
        <v>0</v>
      </c>
      <c r="G138" s="21">
        <f t="shared" si="2"/>
        <v>24678.28</v>
      </c>
    </row>
    <row r="139" spans="1:7" s="4" customFormat="1" ht="18" customHeight="1">
      <c r="A139" s="20" t="s">
        <v>277</v>
      </c>
      <c r="B139" s="14" t="s">
        <v>278</v>
      </c>
      <c r="C139" s="15">
        <v>15404.76</v>
      </c>
      <c r="D139" s="15">
        <v>6100</v>
      </c>
      <c r="E139" s="15">
        <v>0</v>
      </c>
      <c r="F139" s="15">
        <v>0</v>
      </c>
      <c r="G139" s="21">
        <f t="shared" si="2"/>
        <v>21504.760000000002</v>
      </c>
    </row>
    <row r="140" spans="1:7" s="4" customFormat="1" ht="18" customHeight="1">
      <c r="A140" s="20" t="s">
        <v>279</v>
      </c>
      <c r="B140" s="14" t="s">
        <v>280</v>
      </c>
      <c r="C140" s="15">
        <v>15404.76</v>
      </c>
      <c r="D140" s="15">
        <v>6100</v>
      </c>
      <c r="E140" s="15">
        <v>0</v>
      </c>
      <c r="F140" s="15">
        <v>0</v>
      </c>
      <c r="G140" s="21">
        <f t="shared" si="2"/>
        <v>21504.760000000002</v>
      </c>
    </row>
    <row r="141" spans="1:7" s="4" customFormat="1" ht="18" customHeight="1">
      <c r="A141" s="20" t="s">
        <v>281</v>
      </c>
      <c r="B141" s="14" t="s">
        <v>282</v>
      </c>
      <c r="C141" s="15">
        <v>15404.76</v>
      </c>
      <c r="D141" s="15">
        <v>6100</v>
      </c>
      <c r="E141" s="15">
        <v>0</v>
      </c>
      <c r="F141" s="15">
        <v>0</v>
      </c>
      <c r="G141" s="21">
        <f t="shared" si="2"/>
        <v>21504.760000000002</v>
      </c>
    </row>
    <row r="142" spans="1:7" s="4" customFormat="1" ht="18" customHeight="1">
      <c r="A142" s="20" t="s">
        <v>283</v>
      </c>
      <c r="B142" s="14" t="s">
        <v>284</v>
      </c>
      <c r="C142" s="15">
        <v>30244.05</v>
      </c>
      <c r="D142" s="15">
        <v>6100</v>
      </c>
      <c r="E142" s="15">
        <v>0</v>
      </c>
      <c r="F142" s="15">
        <v>0</v>
      </c>
      <c r="G142" s="21">
        <f t="shared" si="2"/>
        <v>36344.050000000003</v>
      </c>
    </row>
    <row r="143" spans="1:7" s="4" customFormat="1" ht="18" customHeight="1">
      <c r="A143" s="20" t="s">
        <v>285</v>
      </c>
      <c r="B143" s="14" t="s">
        <v>286</v>
      </c>
      <c r="C143" s="15">
        <v>35854.14</v>
      </c>
      <c r="D143" s="15">
        <v>6100</v>
      </c>
      <c r="E143" s="15">
        <v>0</v>
      </c>
      <c r="F143" s="15">
        <v>0</v>
      </c>
      <c r="G143" s="21">
        <f t="shared" si="2"/>
        <v>41954.14</v>
      </c>
    </row>
    <row r="144" spans="1:7" s="4" customFormat="1" ht="18" customHeight="1">
      <c r="A144" s="20" t="s">
        <v>287</v>
      </c>
      <c r="B144" s="14" t="s">
        <v>288</v>
      </c>
      <c r="C144" s="15">
        <v>15404.76</v>
      </c>
      <c r="D144" s="15">
        <v>6100</v>
      </c>
      <c r="E144" s="15">
        <v>0</v>
      </c>
      <c r="F144" s="15">
        <v>0</v>
      </c>
      <c r="G144" s="21">
        <f t="shared" si="2"/>
        <v>21504.760000000002</v>
      </c>
    </row>
    <row r="145" spans="1:7" s="4" customFormat="1" ht="18" customHeight="1">
      <c r="A145" s="20" t="s">
        <v>289</v>
      </c>
      <c r="B145" s="14" t="s">
        <v>290</v>
      </c>
      <c r="C145" s="15">
        <v>15404.76</v>
      </c>
      <c r="D145" s="15">
        <v>6100</v>
      </c>
      <c r="E145" s="15">
        <v>0</v>
      </c>
      <c r="F145" s="15">
        <v>0</v>
      </c>
      <c r="G145" s="21">
        <f t="shared" si="2"/>
        <v>21504.760000000002</v>
      </c>
    </row>
    <row r="146" spans="1:7" s="4" customFormat="1" ht="18" customHeight="1">
      <c r="A146" s="20" t="s">
        <v>291</v>
      </c>
      <c r="B146" s="14" t="s">
        <v>292</v>
      </c>
      <c r="C146" s="15">
        <v>18578.28</v>
      </c>
      <c r="D146" s="15">
        <v>6100</v>
      </c>
      <c r="E146" s="15">
        <v>0</v>
      </c>
      <c r="F146" s="15">
        <v>0</v>
      </c>
      <c r="G146" s="21">
        <f t="shared" si="2"/>
        <v>24678.28</v>
      </c>
    </row>
    <row r="147" spans="1:7" s="4" customFormat="1" ht="18" customHeight="1">
      <c r="A147" s="20" t="s">
        <v>293</v>
      </c>
      <c r="B147" s="14" t="s">
        <v>294</v>
      </c>
      <c r="C147" s="15">
        <v>35854.14</v>
      </c>
      <c r="D147" s="15">
        <v>6100</v>
      </c>
      <c r="E147" s="15">
        <v>0</v>
      </c>
      <c r="F147" s="15">
        <v>0</v>
      </c>
      <c r="G147" s="21">
        <f t="shared" si="2"/>
        <v>41954.14</v>
      </c>
    </row>
    <row r="148" spans="1:7" s="4" customFormat="1" ht="18" customHeight="1">
      <c r="A148" s="20" t="s">
        <v>295</v>
      </c>
      <c r="B148" s="14" t="s">
        <v>296</v>
      </c>
      <c r="C148" s="15">
        <v>18578.28</v>
      </c>
      <c r="D148" s="15">
        <v>6100</v>
      </c>
      <c r="E148" s="15">
        <v>0</v>
      </c>
      <c r="F148" s="15">
        <v>0</v>
      </c>
      <c r="G148" s="21">
        <f t="shared" si="2"/>
        <v>24678.28</v>
      </c>
    </row>
    <row r="149" spans="1:7" s="4" customFormat="1" ht="18" customHeight="1">
      <c r="A149" s="20" t="s">
        <v>297</v>
      </c>
      <c r="B149" s="14" t="s">
        <v>298</v>
      </c>
      <c r="C149" s="15">
        <v>15235.31</v>
      </c>
      <c r="D149" s="15">
        <v>6100</v>
      </c>
      <c r="E149" s="15">
        <v>0</v>
      </c>
      <c r="F149" s="15">
        <v>0</v>
      </c>
      <c r="G149" s="21">
        <f t="shared" si="2"/>
        <v>21335.309999999998</v>
      </c>
    </row>
    <row r="150" spans="1:7" s="4" customFormat="1" ht="18" customHeight="1">
      <c r="A150" s="20" t="s">
        <v>299</v>
      </c>
      <c r="B150" s="14" t="s">
        <v>300</v>
      </c>
      <c r="C150" s="15">
        <v>18578.28</v>
      </c>
      <c r="D150" s="15">
        <v>6100</v>
      </c>
      <c r="E150" s="15">
        <v>0</v>
      </c>
      <c r="F150" s="15">
        <v>0</v>
      </c>
      <c r="G150" s="21">
        <f t="shared" si="2"/>
        <v>24678.28</v>
      </c>
    </row>
    <row r="151" spans="1:7" s="4" customFormat="1" ht="18" customHeight="1">
      <c r="A151" s="20" t="s">
        <v>301</v>
      </c>
      <c r="B151" s="14" t="s">
        <v>302</v>
      </c>
      <c r="C151" s="15">
        <v>30244.05</v>
      </c>
      <c r="D151" s="15">
        <v>6100</v>
      </c>
      <c r="E151" s="15">
        <v>0</v>
      </c>
      <c r="F151" s="15">
        <v>0</v>
      </c>
      <c r="G151" s="21">
        <f t="shared" si="2"/>
        <v>36344.050000000003</v>
      </c>
    </row>
    <row r="152" spans="1:7" s="4" customFormat="1" ht="18" customHeight="1">
      <c r="A152" s="20" t="s">
        <v>303</v>
      </c>
      <c r="B152" s="14" t="s">
        <v>304</v>
      </c>
      <c r="C152" s="15">
        <v>18578.28</v>
      </c>
      <c r="D152" s="15">
        <v>6100</v>
      </c>
      <c r="E152" s="15">
        <v>0</v>
      </c>
      <c r="F152" s="15">
        <v>0</v>
      </c>
      <c r="G152" s="21">
        <f t="shared" si="2"/>
        <v>24678.28</v>
      </c>
    </row>
    <row r="153" spans="1:7" s="4" customFormat="1" ht="18" customHeight="1">
      <c r="A153" s="20" t="s">
        <v>305</v>
      </c>
      <c r="B153" s="14" t="s">
        <v>306</v>
      </c>
      <c r="C153" s="15">
        <v>12385.52</v>
      </c>
      <c r="D153" s="15">
        <v>6100</v>
      </c>
      <c r="E153" s="15">
        <v>0</v>
      </c>
      <c r="F153" s="15">
        <v>0</v>
      </c>
      <c r="G153" s="21">
        <f t="shared" si="2"/>
        <v>18485.52</v>
      </c>
    </row>
    <row r="154" spans="1:7" s="4" customFormat="1" ht="18" customHeight="1">
      <c r="A154" s="20" t="s">
        <v>307</v>
      </c>
      <c r="B154" s="14" t="s">
        <v>308</v>
      </c>
      <c r="C154" s="15">
        <v>15404.76</v>
      </c>
      <c r="D154" s="15">
        <v>6100</v>
      </c>
      <c r="E154" s="15">
        <v>0</v>
      </c>
      <c r="F154" s="15">
        <v>0</v>
      </c>
      <c r="G154" s="21">
        <f t="shared" si="2"/>
        <v>21504.760000000002</v>
      </c>
    </row>
    <row r="155" spans="1:7" s="4" customFormat="1" ht="18" customHeight="1">
      <c r="A155" s="20" t="s">
        <v>309</v>
      </c>
      <c r="B155" s="14" t="s">
        <v>310</v>
      </c>
      <c r="C155" s="15">
        <v>11396.19</v>
      </c>
      <c r="D155" s="15">
        <v>6100</v>
      </c>
      <c r="E155" s="15">
        <v>0</v>
      </c>
      <c r="F155" s="15">
        <v>0</v>
      </c>
      <c r="G155" s="21">
        <f t="shared" si="2"/>
        <v>17496.190000000002</v>
      </c>
    </row>
    <row r="156" spans="1:7" s="4" customFormat="1" ht="18" customHeight="1">
      <c r="A156" s="20" t="s">
        <v>311</v>
      </c>
      <c r="B156" s="14" t="s">
        <v>312</v>
      </c>
      <c r="C156" s="15">
        <v>35854.14</v>
      </c>
      <c r="D156" s="15">
        <v>6100</v>
      </c>
      <c r="E156" s="15">
        <v>0</v>
      </c>
      <c r="F156" s="15">
        <v>0</v>
      </c>
      <c r="G156" s="21">
        <f t="shared" si="2"/>
        <v>41954.14</v>
      </c>
    </row>
    <row r="157" spans="1:7" s="4" customFormat="1" ht="18" customHeight="1">
      <c r="A157" s="20" t="s">
        <v>313</v>
      </c>
      <c r="B157" s="14" t="s">
        <v>314</v>
      </c>
      <c r="C157" s="15">
        <v>35854.14</v>
      </c>
      <c r="D157" s="15">
        <v>6100</v>
      </c>
      <c r="E157" s="15">
        <v>0</v>
      </c>
      <c r="F157" s="15">
        <v>0</v>
      </c>
      <c r="G157" s="21">
        <f t="shared" si="2"/>
        <v>41954.14</v>
      </c>
    </row>
    <row r="158" spans="1:7" s="4" customFormat="1" ht="18" customHeight="1">
      <c r="A158" s="20" t="s">
        <v>315</v>
      </c>
      <c r="B158" s="14" t="s">
        <v>316</v>
      </c>
      <c r="C158" s="15">
        <v>18578.28</v>
      </c>
      <c r="D158" s="15">
        <v>6100</v>
      </c>
      <c r="E158" s="15">
        <v>0</v>
      </c>
      <c r="F158" s="15">
        <v>0</v>
      </c>
      <c r="G158" s="21">
        <f t="shared" si="2"/>
        <v>24678.28</v>
      </c>
    </row>
    <row r="159" spans="1:7" s="4" customFormat="1" ht="18" customHeight="1">
      <c r="A159" s="20" t="s">
        <v>317</v>
      </c>
      <c r="B159" s="14" t="s">
        <v>318</v>
      </c>
      <c r="C159" s="15">
        <v>18578.28</v>
      </c>
      <c r="D159" s="15">
        <v>6100</v>
      </c>
      <c r="E159" s="15">
        <v>0</v>
      </c>
      <c r="F159" s="15">
        <v>0</v>
      </c>
      <c r="G159" s="21">
        <f t="shared" si="2"/>
        <v>24678.28</v>
      </c>
    </row>
    <row r="160" spans="1:7" s="4" customFormat="1" ht="18" customHeight="1">
      <c r="A160" s="20" t="s">
        <v>319</v>
      </c>
      <c r="B160" s="14" t="s">
        <v>320</v>
      </c>
      <c r="C160" s="15">
        <v>11396.19</v>
      </c>
      <c r="D160" s="15">
        <v>6100</v>
      </c>
      <c r="E160" s="15">
        <v>0</v>
      </c>
      <c r="F160" s="15">
        <v>0</v>
      </c>
      <c r="G160" s="21">
        <f t="shared" si="2"/>
        <v>17496.190000000002</v>
      </c>
    </row>
    <row r="161" spans="1:7" s="4" customFormat="1" ht="18" customHeight="1">
      <c r="A161" s="20" t="s">
        <v>321</v>
      </c>
      <c r="B161" s="14" t="s">
        <v>322</v>
      </c>
      <c r="C161" s="15">
        <v>17030.09</v>
      </c>
      <c r="D161" s="15">
        <v>6100</v>
      </c>
      <c r="E161" s="15">
        <v>0</v>
      </c>
      <c r="F161" s="15">
        <v>0</v>
      </c>
      <c r="G161" s="21">
        <f t="shared" si="2"/>
        <v>23130.09</v>
      </c>
    </row>
    <row r="162" spans="1:7" s="4" customFormat="1" ht="18" customHeight="1">
      <c r="A162" s="20" t="s">
        <v>323</v>
      </c>
      <c r="B162" s="14" t="s">
        <v>324</v>
      </c>
      <c r="C162" s="15">
        <v>18578.28</v>
      </c>
      <c r="D162" s="15">
        <v>6100</v>
      </c>
      <c r="E162" s="15">
        <v>0</v>
      </c>
      <c r="F162" s="15">
        <v>0</v>
      </c>
      <c r="G162" s="21">
        <f t="shared" si="2"/>
        <v>24678.28</v>
      </c>
    </row>
    <row r="163" spans="1:7" s="4" customFormat="1" ht="18" customHeight="1">
      <c r="A163" s="20" t="s">
        <v>325</v>
      </c>
      <c r="B163" s="14" t="s">
        <v>326</v>
      </c>
      <c r="C163" s="15">
        <v>18373.919999999998</v>
      </c>
      <c r="D163" s="15">
        <v>6100</v>
      </c>
      <c r="E163" s="15">
        <v>0</v>
      </c>
      <c r="F163" s="15">
        <v>0</v>
      </c>
      <c r="G163" s="21">
        <f t="shared" si="2"/>
        <v>24473.919999999998</v>
      </c>
    </row>
    <row r="164" spans="1:7" s="4" customFormat="1" ht="18" customHeight="1">
      <c r="A164" s="20" t="s">
        <v>327</v>
      </c>
      <c r="B164" s="14" t="s">
        <v>328</v>
      </c>
      <c r="C164" s="15">
        <v>18578.28</v>
      </c>
      <c r="D164" s="15">
        <v>6100</v>
      </c>
      <c r="E164" s="15">
        <v>0</v>
      </c>
      <c r="F164" s="15">
        <v>0</v>
      </c>
      <c r="G164" s="21">
        <f t="shared" si="2"/>
        <v>24678.28</v>
      </c>
    </row>
    <row r="165" spans="1:7" s="4" customFormat="1" ht="18" customHeight="1">
      <c r="A165" s="20" t="s">
        <v>329</v>
      </c>
      <c r="B165" s="14" t="s">
        <v>330</v>
      </c>
      <c r="C165" s="15">
        <v>18578.28</v>
      </c>
      <c r="D165" s="15">
        <v>6100</v>
      </c>
      <c r="E165" s="15">
        <v>0</v>
      </c>
      <c r="F165" s="15">
        <v>0</v>
      </c>
      <c r="G165" s="21">
        <f t="shared" si="2"/>
        <v>24678.28</v>
      </c>
    </row>
    <row r="166" spans="1:7" s="4" customFormat="1" ht="18" customHeight="1">
      <c r="A166" s="20" t="s">
        <v>331</v>
      </c>
      <c r="B166" s="14" t="s">
        <v>332</v>
      </c>
      <c r="C166" s="15">
        <v>18578.28</v>
      </c>
      <c r="D166" s="15">
        <v>6100</v>
      </c>
      <c r="E166" s="15">
        <v>0</v>
      </c>
      <c r="F166" s="15">
        <v>0</v>
      </c>
      <c r="G166" s="21">
        <f t="shared" si="2"/>
        <v>24678.28</v>
      </c>
    </row>
    <row r="167" spans="1:7" s="4" customFormat="1" ht="18" customHeight="1">
      <c r="A167" s="20" t="s">
        <v>333</v>
      </c>
      <c r="B167" s="14" t="s">
        <v>334</v>
      </c>
      <c r="C167" s="15">
        <v>18578.28</v>
      </c>
      <c r="D167" s="15">
        <v>6100</v>
      </c>
      <c r="E167" s="15">
        <v>0</v>
      </c>
      <c r="F167" s="15">
        <v>0</v>
      </c>
      <c r="G167" s="21">
        <f t="shared" si="2"/>
        <v>24678.28</v>
      </c>
    </row>
    <row r="168" spans="1:7" s="4" customFormat="1" ht="18" customHeight="1">
      <c r="A168" s="20" t="s">
        <v>335</v>
      </c>
      <c r="B168" s="14" t="s">
        <v>336</v>
      </c>
      <c r="C168" s="15">
        <v>37973.85</v>
      </c>
      <c r="D168" s="15">
        <v>6100</v>
      </c>
      <c r="E168" s="15">
        <v>0</v>
      </c>
      <c r="F168" s="15">
        <v>0</v>
      </c>
      <c r="G168" s="21">
        <f t="shared" si="2"/>
        <v>44073.85</v>
      </c>
    </row>
    <row r="169" spans="1:7" s="4" customFormat="1" ht="18" customHeight="1">
      <c r="A169" s="20" t="s">
        <v>337</v>
      </c>
      <c r="B169" s="14" t="s">
        <v>338</v>
      </c>
      <c r="C169" s="15">
        <v>18578.28</v>
      </c>
      <c r="D169" s="15">
        <v>6100</v>
      </c>
      <c r="E169" s="15">
        <v>0</v>
      </c>
      <c r="F169" s="15">
        <v>0</v>
      </c>
      <c r="G169" s="21">
        <f t="shared" si="2"/>
        <v>24678.28</v>
      </c>
    </row>
    <row r="170" spans="1:7" s="4" customFormat="1" ht="18" customHeight="1">
      <c r="A170" s="20" t="s">
        <v>339</v>
      </c>
      <c r="B170" s="14" t="s">
        <v>340</v>
      </c>
      <c r="C170" s="15">
        <v>29911.37</v>
      </c>
      <c r="D170" s="15">
        <v>6100</v>
      </c>
      <c r="E170" s="15">
        <v>0</v>
      </c>
      <c r="F170" s="15">
        <v>0</v>
      </c>
      <c r="G170" s="21">
        <f t="shared" si="2"/>
        <v>36011.369999999995</v>
      </c>
    </row>
    <row r="171" spans="1:7" s="4" customFormat="1" ht="18" customHeight="1">
      <c r="A171" s="20" t="s">
        <v>341</v>
      </c>
      <c r="B171" s="14" t="s">
        <v>342</v>
      </c>
      <c r="C171" s="15">
        <v>18578.28</v>
      </c>
      <c r="D171" s="15">
        <v>6100</v>
      </c>
      <c r="E171" s="15">
        <v>0</v>
      </c>
      <c r="F171" s="15">
        <v>0</v>
      </c>
      <c r="G171" s="21">
        <f t="shared" si="2"/>
        <v>24678.28</v>
      </c>
    </row>
    <row r="172" spans="1:7" s="4" customFormat="1" ht="18" customHeight="1">
      <c r="A172" s="20" t="s">
        <v>343</v>
      </c>
      <c r="B172" s="14" t="s">
        <v>344</v>
      </c>
      <c r="C172" s="15">
        <v>29911.37</v>
      </c>
      <c r="D172" s="15">
        <v>6100</v>
      </c>
      <c r="E172" s="15">
        <v>0</v>
      </c>
      <c r="F172" s="15">
        <v>0</v>
      </c>
      <c r="G172" s="21">
        <f t="shared" si="2"/>
        <v>36011.369999999995</v>
      </c>
    </row>
    <row r="173" spans="1:7" s="4" customFormat="1" ht="18" customHeight="1">
      <c r="A173" s="20" t="s">
        <v>345</v>
      </c>
      <c r="B173" s="14" t="s">
        <v>346</v>
      </c>
      <c r="C173" s="15">
        <v>15404.76</v>
      </c>
      <c r="D173" s="15">
        <v>6100</v>
      </c>
      <c r="E173" s="15">
        <v>0</v>
      </c>
      <c r="F173" s="15">
        <v>0</v>
      </c>
      <c r="G173" s="21">
        <f t="shared" si="2"/>
        <v>21504.760000000002</v>
      </c>
    </row>
    <row r="174" spans="1:7" s="4" customFormat="1" ht="18" customHeight="1">
      <c r="A174" s="20" t="s">
        <v>347</v>
      </c>
      <c r="B174" s="14" t="s">
        <v>348</v>
      </c>
      <c r="C174" s="15">
        <v>15235.31</v>
      </c>
      <c r="D174" s="15">
        <v>6100</v>
      </c>
      <c r="E174" s="15">
        <v>0</v>
      </c>
      <c r="F174" s="15">
        <v>0</v>
      </c>
      <c r="G174" s="21">
        <f t="shared" si="2"/>
        <v>21335.309999999998</v>
      </c>
    </row>
    <row r="175" spans="1:7" s="4" customFormat="1" ht="18" customHeight="1">
      <c r="A175" s="20" t="s">
        <v>349</v>
      </c>
      <c r="B175" s="14" t="s">
        <v>350</v>
      </c>
      <c r="C175" s="15">
        <v>18578.28</v>
      </c>
      <c r="D175" s="15">
        <v>6100</v>
      </c>
      <c r="E175" s="15">
        <v>0</v>
      </c>
      <c r="F175" s="15">
        <v>0</v>
      </c>
      <c r="G175" s="21">
        <f t="shared" si="2"/>
        <v>24678.28</v>
      </c>
    </row>
    <row r="176" spans="1:7" s="4" customFormat="1" ht="18" customHeight="1">
      <c r="A176" s="20" t="s">
        <v>351</v>
      </c>
      <c r="B176" s="14" t="s">
        <v>352</v>
      </c>
      <c r="C176" s="15">
        <v>30244.05</v>
      </c>
      <c r="D176" s="15">
        <v>6100</v>
      </c>
      <c r="E176" s="15">
        <v>0</v>
      </c>
      <c r="F176" s="15">
        <v>0</v>
      </c>
      <c r="G176" s="21">
        <f t="shared" si="2"/>
        <v>36344.050000000003</v>
      </c>
    </row>
    <row r="177" spans="1:7" s="4" customFormat="1" ht="18" customHeight="1">
      <c r="A177" s="20" t="s">
        <v>353</v>
      </c>
      <c r="B177" s="14" t="s">
        <v>354</v>
      </c>
      <c r="C177" s="15"/>
      <c r="D177" s="15"/>
      <c r="E177" s="15"/>
      <c r="F177" s="15"/>
      <c r="G177" s="21">
        <f t="shared" si="2"/>
        <v>0</v>
      </c>
    </row>
    <row r="178" spans="1:7" s="4" customFormat="1" ht="18" customHeight="1">
      <c r="A178" s="20" t="s">
        <v>355</v>
      </c>
      <c r="B178" s="14" t="s">
        <v>356</v>
      </c>
      <c r="C178" s="15"/>
      <c r="D178" s="15"/>
      <c r="E178" s="15"/>
      <c r="F178" s="15"/>
      <c r="G178" s="21">
        <f t="shared" si="2"/>
        <v>0</v>
      </c>
    </row>
    <row r="179" spans="1:7" s="4" customFormat="1" ht="18" customHeight="1">
      <c r="A179" s="20" t="s">
        <v>357</v>
      </c>
      <c r="B179" s="14" t="s">
        <v>358</v>
      </c>
      <c r="C179" s="15"/>
      <c r="D179" s="15"/>
      <c r="E179" s="15"/>
      <c r="F179" s="15"/>
      <c r="G179" s="21">
        <f t="shared" si="2"/>
        <v>0</v>
      </c>
    </row>
    <row r="180" spans="1:7" s="4" customFormat="1" ht="18" customHeight="1">
      <c r="A180" s="20" t="s">
        <v>359</v>
      </c>
      <c r="B180" s="14" t="s">
        <v>360</v>
      </c>
      <c r="C180" s="15"/>
      <c r="D180" s="15"/>
      <c r="E180" s="15"/>
      <c r="F180" s="15"/>
      <c r="G180" s="21">
        <f t="shared" si="2"/>
        <v>0</v>
      </c>
    </row>
    <row r="181" spans="1:7" s="4" customFormat="1" ht="18" customHeight="1">
      <c r="A181" s="20" t="s">
        <v>361</v>
      </c>
      <c r="B181" s="14" t="s">
        <v>362</v>
      </c>
      <c r="C181" s="15"/>
      <c r="D181" s="15"/>
      <c r="E181" s="15"/>
      <c r="F181" s="15"/>
      <c r="G181" s="21">
        <f t="shared" si="2"/>
        <v>0</v>
      </c>
    </row>
    <row r="182" spans="1:7" s="4" customFormat="1" ht="18" customHeight="1">
      <c r="A182" s="20" t="s">
        <v>363</v>
      </c>
      <c r="B182" s="14" t="s">
        <v>364</v>
      </c>
      <c r="C182" s="15"/>
      <c r="D182" s="15"/>
      <c r="E182" s="15"/>
      <c r="F182" s="15"/>
      <c r="G182" s="21">
        <f t="shared" si="2"/>
        <v>0</v>
      </c>
    </row>
    <row r="183" spans="1:7" s="4" customFormat="1" ht="18" customHeight="1">
      <c r="A183" s="20" t="s">
        <v>365</v>
      </c>
      <c r="B183" s="14" t="s">
        <v>366</v>
      </c>
      <c r="C183" s="15"/>
      <c r="D183" s="15"/>
      <c r="E183" s="15"/>
      <c r="F183" s="15"/>
      <c r="G183" s="21">
        <f t="shared" si="2"/>
        <v>0</v>
      </c>
    </row>
    <row r="184" spans="1:7" ht="18" customHeight="1" thickBot="1">
      <c r="A184" s="22"/>
      <c r="B184" s="23" t="s">
        <v>367</v>
      </c>
      <c r="C184" s="24">
        <f>SUM(C6:C183)</f>
        <v>3866153.3524999921</v>
      </c>
      <c r="D184" s="24">
        <f>SUM(D6:D183)</f>
        <v>1043100</v>
      </c>
      <c r="E184" s="24">
        <f>SUM(E6:E183)</f>
        <v>0</v>
      </c>
      <c r="F184" s="24">
        <f>SUM(F6:F183)</f>
        <v>0</v>
      </c>
      <c r="G184" s="25">
        <f>SUM(G6:G183)</f>
        <v>4909253.3524999944</v>
      </c>
    </row>
    <row r="186" spans="1:7" ht="18" customHeight="1">
      <c r="A186" s="36" t="s">
        <v>368</v>
      </c>
      <c r="G186" s="7"/>
    </row>
    <row r="187" spans="1:7" ht="18" customHeight="1">
      <c r="A187" s="30" t="s">
        <v>369</v>
      </c>
      <c r="B187" s="31"/>
      <c r="C187" s="31"/>
      <c r="D187" s="31"/>
      <c r="E187" s="31"/>
      <c r="F187" s="31"/>
      <c r="G187" s="31"/>
    </row>
    <row r="188" spans="1:7" ht="18" customHeight="1">
      <c r="A188" s="30"/>
      <c r="B188" s="31"/>
      <c r="C188" s="30" t="s">
        <v>370</v>
      </c>
      <c r="D188" s="30"/>
      <c r="E188" s="31"/>
      <c r="F188" s="31"/>
      <c r="G188" s="31"/>
    </row>
    <row r="189" spans="1:7" ht="18" customHeight="1">
      <c r="A189" s="30" t="s">
        <v>377</v>
      </c>
      <c r="B189" s="31"/>
      <c r="C189" s="30"/>
      <c r="D189" s="30"/>
      <c r="E189" s="31"/>
      <c r="F189" s="31"/>
      <c r="G189" s="31"/>
    </row>
    <row r="190" spans="1:7" ht="18" customHeight="1">
      <c r="A190" s="33" t="s">
        <v>378</v>
      </c>
      <c r="B190" s="31"/>
      <c r="C190" s="31"/>
      <c r="D190" s="31"/>
      <c r="E190" s="31"/>
      <c r="F190" s="31"/>
      <c r="G190" s="31"/>
    </row>
    <row r="191" spans="1:7" ht="18" customHeight="1">
      <c r="A191" s="34" t="s">
        <v>379</v>
      </c>
      <c r="B191" s="31"/>
      <c r="C191" s="31"/>
      <c r="D191" s="31"/>
      <c r="E191" s="31"/>
      <c r="F191" s="31"/>
      <c r="G191" s="31"/>
    </row>
    <row r="192" spans="1:7" ht="18" customHeight="1">
      <c r="G192" s="7"/>
    </row>
    <row r="193" spans="1:6" s="12" customFormat="1" ht="13.2">
      <c r="A193" s="12" t="s">
        <v>374</v>
      </c>
      <c r="C193" s="26"/>
      <c r="D193" s="26"/>
      <c r="E193" s="26"/>
      <c r="F193" s="26"/>
    </row>
    <row r="194" spans="1:6" s="12" customFormat="1" ht="13.2">
      <c r="A194" s="12" t="s">
        <v>375</v>
      </c>
      <c r="C194" s="26"/>
      <c r="D194" s="26"/>
      <c r="E194" s="26"/>
      <c r="F194" s="26"/>
    </row>
    <row r="195" spans="1:6" s="12" customFormat="1" ht="13.2">
      <c r="A195" s="13" t="s">
        <v>376</v>
      </c>
      <c r="B195" s="28">
        <v>45103</v>
      </c>
      <c r="C195" s="26"/>
      <c r="D195" s="26"/>
      <c r="E195" s="26"/>
      <c r="F195" s="26"/>
    </row>
  </sheetData>
  <printOptions horizontalCentered="1"/>
  <pageMargins left="0.25" right="0.25" top="0.25" bottom="0.5" header="0" footer="0"/>
  <pageSetup fitToHeight="0" orientation="portrait" r:id="rId1"/>
  <headerFooter>
    <oddFooter>&amp;R&amp;"Arial,Regular"&amp;10&amp;P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KDE Document" ma:contentTypeID="0x0101001BEB557DBE01834EAB47A683706DCD5B0095D92E572789134A99EE5E779A996F4E" ma:contentTypeVersion="28" ma:contentTypeDescription="" ma:contentTypeScope="" ma:versionID="d28f24fe32961fad7307eee5d04d857c">
  <xsd:schema xmlns:xsd="http://www.w3.org/2001/XMLSchema" xmlns:xs="http://www.w3.org/2001/XMLSchema" xmlns:p="http://schemas.microsoft.com/office/2006/metadata/properties" xmlns:ns1="http://schemas.microsoft.com/sharepoint/v3" xmlns:ns2="3a62de7d-ba57-4f43-9dae-9623ba637be0" xmlns:ns3="ac33b2e0-e00e-4351-bf82-6c31476acd57" targetNamespace="http://schemas.microsoft.com/office/2006/metadata/properties" ma:root="true" ma:fieldsID="d3551c66d56736be17bd10e38c2c7cfd" ns1:_="" ns2:_="" ns3:_="">
    <xsd:import namespace="http://schemas.microsoft.com/sharepoint/v3"/>
    <xsd:import namespace="3a62de7d-ba57-4f43-9dae-9623ba637be0"/>
    <xsd:import namespace="ac33b2e0-e00e-4351-bf82-6c31476acd57"/>
    <xsd:element name="properties">
      <xsd:complexType>
        <xsd:sequence>
          <xsd:element name="documentManagement">
            <xsd:complexType>
              <xsd:all>
                <xsd:element ref="ns2:Accessibility_x0020_Office" minOccurs="0"/>
                <xsd:element ref="ns2:Accessibility_x0020_Audience" minOccurs="0"/>
                <xsd:element ref="ns2:Accessibility_x0020_Audit_x0020_Date" minOccurs="0"/>
                <xsd:element ref="ns2:Accessibility_x0020_Audit_x0020_Status" minOccurs="0"/>
                <xsd:element ref="ns2:Accessibility_x0020_Target_x0020_Date" minOccurs="0"/>
                <xsd:element ref="ns2:Accessibility_x0020_Status" minOccurs="0"/>
                <xsd:element ref="ns2:Application_x0020_Status" minOccurs="0"/>
                <xsd:element ref="ns2:Application_x0020_Type" minOccurs="0"/>
                <xsd:element ref="ns1:RoutingRuleDescription" minOccurs="0"/>
                <xsd:element ref="ns2:Audience1" minOccurs="0"/>
                <xsd:element ref="ns2:Publication_x0020_Date"/>
                <xsd:element ref="ns1:PublishingStartDate" minOccurs="0"/>
                <xsd:element ref="ns1:PublishingExpirationDate" minOccurs="0"/>
                <xsd:element ref="ns2:Application_x0020_Date" minOccurs="0"/>
                <xsd:element ref="ns3:Process"/>
                <xsd:element ref="ns3:Accessible" minOccurs="0"/>
                <xsd:element ref="ns2:_dlc_DocId" minOccurs="0"/>
                <xsd:element ref="ns2:_dlc_DocIdUrl" minOccurs="0"/>
                <xsd:element ref="ns2:_dlc_DocIdPersistId" minOccurs="0"/>
                <xsd:element ref="ns1:Categories" minOccurs="0"/>
                <xsd:element ref="ns2:fiscalYear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RoutingRuleDescription" ma:index="10" nillable="true" ma:displayName="Description" ma:internalName="RoutingRuleDescription" ma:readOnly="false">
      <xsd:simpleType>
        <xsd:restriction base="dms:Text">
          <xsd:maxLength value="255"/>
        </xsd:restriction>
      </xsd:simpleType>
    </xsd:element>
    <xsd:element name="PublishingStartDate" ma:index="13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14" nillable="true" ma:displayName="Scheduling End Date" ma:description="" ma:hidden="true" ma:internalName="PublishingExpirationDate">
      <xsd:simpleType>
        <xsd:restriction base="dms:Unknown"/>
      </xsd:simpleType>
    </xsd:element>
    <xsd:element name="Categories" ma:index="26" nillable="true" ma:displayName="Categories" ma:internalName="Categories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62de7d-ba57-4f43-9dae-9623ba637be0" elementFormDefault="qualified">
    <xsd:import namespace="http://schemas.microsoft.com/office/2006/documentManagement/types"/>
    <xsd:import namespace="http://schemas.microsoft.com/office/infopath/2007/PartnerControls"/>
    <xsd:element name="Accessibility_x0020_Office" ma:index="2" nillable="true" ma:displayName="Accessibility Office" ma:format="Dropdown" ma:internalName="Accessibility_x0020_Office">
      <xsd:simpleType>
        <xsd:restriction base="dms:Choice">
          <xsd:enumeration value="Commissioner's Office"/>
          <xsd:enumeration value="OAA - Office of Assessment and Accountability"/>
          <xsd:enumeration value="OCIS - Office of Continuous Improvement and Support"/>
          <xsd:enumeration value="OCTE - Career and Technical Education"/>
          <xsd:enumeration value="OELE- Office of Educator Licensure and Effectiveness"/>
          <xsd:enumeration value="OET - Office of Education Technology"/>
          <xsd:enumeration value="OFO - Office of Finance and Operations"/>
          <xsd:enumeration value="OLS - Office of Legal Services"/>
          <xsd:enumeration value="OSEEL - Office of Special Education and Early Learning"/>
          <xsd:enumeration value="OTL - Office of Teaching and Learning"/>
        </xsd:restriction>
      </xsd:simpleType>
    </xsd:element>
    <xsd:element name="Accessibility_x0020_Audience" ma:index="3" nillable="true" ma:displayName="Accessibility Audience" ma:format="Dropdown" ma:internalName="Accessibility_x0020_Audience">
      <xsd:simpleType>
        <xsd:restriction base="dms:Choice">
          <xsd:enumeration value="Public"/>
          <xsd:enumeration value="District"/>
        </xsd:restriction>
      </xsd:simpleType>
    </xsd:element>
    <xsd:element name="Accessibility_x0020_Audit_x0020_Date" ma:index="4" nillable="true" ma:displayName="Accessibility Audit Date" ma:format="DateOnly" ma:internalName="Accessibility_x0020_Audit_x0020_Date">
      <xsd:simpleType>
        <xsd:restriction base="dms:DateTime"/>
      </xsd:simpleType>
    </xsd:element>
    <xsd:element name="Accessibility_x0020_Audit_x0020_Status" ma:index="5" nillable="true" ma:displayName="Accessibility Audit Status" ma:format="Dropdown" ma:internalName="Accessibility_x0020_Audit_x0020_Status">
      <xsd:simpleType>
        <xsd:restriction base="dms:Choice">
          <xsd:enumeration value="OK"/>
          <xsd:enumeration value="Minor"/>
          <xsd:enumeration value="Major"/>
        </xsd:restriction>
      </xsd:simpleType>
    </xsd:element>
    <xsd:element name="Accessibility_x0020_Target_x0020_Date" ma:index="6" nillable="true" ma:displayName="Accessibility Target Date" ma:format="DateOnly" ma:internalName="Accessibility_x0020_Target_x0020_Date">
      <xsd:simpleType>
        <xsd:restriction base="dms:DateTime"/>
      </xsd:simpleType>
    </xsd:element>
    <xsd:element name="Accessibility_x0020_Status" ma:index="7" nillable="true" ma:displayName="Accessibility Status" ma:format="Dropdown" ma:internalName="Accessibility_x0020_Status1" ma:readOnly="false">
      <xsd:simpleType>
        <xsd:restriction base="dms:Choice">
          <xsd:enumeration value="Remove"/>
          <xsd:enumeration value="Remediate"/>
          <xsd:enumeration value="Update"/>
          <xsd:enumeration value="Accessible"/>
          <xsd:enumeration value="Undue Burden"/>
          <xsd:enumeration value="Not KDE Owned"/>
        </xsd:restriction>
      </xsd:simpleType>
    </xsd:element>
    <xsd:element name="Application_x0020_Status" ma:index="8" nillable="true" ma:displayName="Application Status" ma:format="Dropdown" ma:internalName="Application_x0020_Status">
      <xsd:simpleType>
        <xsd:restriction base="dms:Choice">
          <xsd:enumeration value="Approved"/>
          <xsd:enumeration value="Denied"/>
        </xsd:restriction>
      </xsd:simpleType>
    </xsd:element>
    <xsd:element name="Application_x0020_Type" ma:index="9" nillable="true" ma:displayName="Application Type" ma:format="Dropdown" ma:internalName="Application_x0020_Type">
      <xsd:simpleType>
        <xsd:restriction base="dms:Choice">
          <xsd:enumeration value="Original"/>
          <xsd:enumeration value="Amendment"/>
          <xsd:enumeration value="Year 3 Budget"/>
          <xsd:enumeration value="Addendum"/>
          <xsd:enumeration value="Budget Update"/>
        </xsd:restriction>
      </xsd:simpleType>
    </xsd:element>
    <xsd:element name="Audience1" ma:index="11" nillable="true" ma:displayName="Audience" ma:list="{9f2d68f0-dc6b-4e06-b19d-b8792e70efe6}" ma:internalName="Audience1" ma:showField="Title" ma:web="3a62de7d-ba57-4f43-9dae-9623ba637be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Publication_x0020_Date" ma:index="12" ma:displayName="Publication Date" ma:default="[today]" ma:format="DateOnly" ma:internalName="Publication_x0020_Date" ma:readOnly="false">
      <xsd:simpleType>
        <xsd:restriction base="dms:DateTime"/>
      </xsd:simpleType>
    </xsd:element>
    <xsd:element name="Application_x0020_Date" ma:index="15" nillable="true" ma:displayName="Application Date" ma:format="DateOnly" ma:internalName="Application_x0020_Date">
      <xsd:simpleType>
        <xsd:restriction base="dms:DateTime"/>
      </xsd:simpleType>
    </xsd:element>
    <xsd:element name="_dlc_DocId" ma:index="23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24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5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fiscalYear" ma:index="27" nillable="true" ma:displayName="Fiscal Year" ma:default="2018-2019" ma:format="Dropdown" ma:internalName="fiscalYear">
      <xsd:simpleType>
        <xsd:restriction base="dms:Choice">
          <xsd:enumeration value="2010-2011"/>
          <xsd:enumeration value="2011-2012"/>
          <xsd:enumeration value="2012-2013"/>
          <xsd:enumeration value="2013-2014"/>
          <xsd:enumeration value="2014-2015"/>
          <xsd:enumeration value="2015-2016"/>
          <xsd:enumeration value="2016-2017"/>
          <xsd:enumeration value="2017-2018"/>
          <xsd:enumeration value="2018-2019"/>
          <xsd:enumeration value="2019-2020"/>
          <xsd:enumeration value="2020-2021"/>
          <xsd:enumeration value="2021-2022"/>
          <xsd:enumeration value="2022-2023"/>
          <xsd:enumeration value="2023-2024"/>
          <xsd:enumeration value="2024-2025"/>
          <xsd:enumeration value="2025-2026"/>
          <xsd:enumeration value="2026-2027"/>
          <xsd:enumeration value="2027-2028"/>
          <xsd:enumeration value="2028-2029"/>
          <xsd:enumeration value="2029-2030"/>
        </xsd:restriction>
      </xsd:simpleType>
    </xsd:element>
    <xsd:element name="SharedWithUsers" ma:index="2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33b2e0-e00e-4351-bf82-6c31476acd57" elementFormDefault="qualified">
    <xsd:import namespace="http://schemas.microsoft.com/office/2006/documentManagement/types"/>
    <xsd:import namespace="http://schemas.microsoft.com/office/infopath/2007/PartnerControls"/>
    <xsd:element name="Process" ma:index="16" ma:displayName="Process" ma:default="Unknown" ma:format="Dropdown" ma:indexed="true" ma:internalName="Process">
      <xsd:simpleType>
        <xsd:restriction base="dms:Choice">
          <xsd:enumeration value="Audits"/>
          <xsd:enumeration value="Payment Registers"/>
          <xsd:enumeration value="CFR"/>
          <xsd:enumeration value="Unknown"/>
        </xsd:restriction>
      </xsd:simpleType>
    </xsd:element>
    <xsd:element name="Accessible" ma:index="17" nillable="true" ma:displayName="Accessible" ma:default="0" ma:internalName="Accessibl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8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3a62de7d-ba57-4f43-9dae-9623ba637be0">KYED-248-13970</_dlc_DocId>
    <_dlc_DocIdUrl xmlns="3a62de7d-ba57-4f43-9dae-9623ba637be0">
      <Url>https://www.education.ky.gov/districts/FinRept/_layouts/15/DocIdRedir.aspx?ID=KYED-248-13970</Url>
      <Description>KYED-248-13970</Description>
    </_dlc_DocIdUrl>
    <fiscalYear xmlns="3a62de7d-ba57-4f43-9dae-9623ba637be0">2022-2023</fiscalYear>
    <Accessibility_x0020_Office xmlns="3a62de7d-ba57-4f43-9dae-9623ba637be0">OFO - Office of Finance and Operations</Accessibility_x0020_Office>
    <Process xmlns="ac33b2e0-e00e-4351-bf82-6c31476acd57">Unknown</Process>
    <Accessibility_x0020_Audit_x0020_Status xmlns="3a62de7d-ba57-4f43-9dae-9623ba637be0" xsi:nil="true"/>
    <Accessibility_x0020_Audience xmlns="3a62de7d-ba57-4f43-9dae-9623ba637be0">District</Accessibility_x0020_Audience>
    <Accessibility_x0020_Status xmlns="3a62de7d-ba57-4f43-9dae-9623ba637be0">Accessible</Accessibility_x0020_Status>
    <Application_x0020_Type xmlns="3a62de7d-ba57-4f43-9dae-9623ba637be0" xsi:nil="true"/>
    <Application_x0020_Date xmlns="3a62de7d-ba57-4f43-9dae-9623ba637be0" xsi:nil="true"/>
    <Accessible xmlns="ac33b2e0-e00e-4351-bf82-6c31476acd57">true</Accessible>
    <Accessibility_x0020_Target_x0020_Date xmlns="3a62de7d-ba57-4f43-9dae-9623ba637be0" xsi:nil="true"/>
    <Application_x0020_Status xmlns="3a62de7d-ba57-4f43-9dae-9623ba637be0" xsi:nil="true"/>
    <Accessibility_x0020_Audit_x0020_Date xmlns="3a62de7d-ba57-4f43-9dae-9623ba637be0" xsi:nil="true"/>
    <RoutingRuleDescription xmlns="http://schemas.microsoft.com/sharepoint/v3" xsi:nil="true"/>
    <PublishingExpirationDate xmlns="http://schemas.microsoft.com/sharepoint/v3" xsi:nil="true"/>
    <PublishingStartDate xmlns="http://schemas.microsoft.com/sharepoint/v3" xsi:nil="true"/>
    <Categories xmlns="http://schemas.microsoft.com/sharepoint/v3" xsi:nil="true"/>
    <Publication_x0020_Date xmlns="3a62de7d-ba57-4f43-9dae-9623ba637be0">2023-06-27T04:00:00+00:00</Publication_x0020_Date>
    <Audience1 xmlns="3a62de7d-ba57-4f43-9dae-9623ba637be0"/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6CC21AD6-9D21-465D-8D7A-6ADD0546BEF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AFB0494-407C-4DE2-AAAD-E5640609792C}"/>
</file>

<file path=customXml/itemProps3.xml><?xml version="1.0" encoding="utf-8"?>
<ds:datastoreItem xmlns:ds="http://schemas.openxmlformats.org/officeDocument/2006/customXml" ds:itemID="{34DA37A2-BF3B-48D5-A3F1-A051C64227E4}">
  <ds:schemaRefs>
    <ds:schemaRef ds:uri="http://schemas.openxmlformats.org/package/2006/metadata/core-properties"/>
    <ds:schemaRef ds:uri="http://purl.org/dc/terms/"/>
    <ds:schemaRef ds:uri="852bf4bb-7d44-4241-a517-2e722fe745a7"/>
    <ds:schemaRef ds:uri="http://www.w3.org/XML/1998/namespace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c1c96451-6c9e-4f4b-b987-c6018a965edd"/>
    <ds:schemaRef ds:uri="http://schemas.microsoft.com/office/2006/metadata/properties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14E14564-1929-4B7C-AD5A-434372A242B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10</vt:i4>
      </vt:variant>
    </vt:vector>
  </HeadingPairs>
  <TitlesOfParts>
    <vt:vector size="15" baseType="lpstr">
      <vt:lpstr>School Year Summary</vt:lpstr>
      <vt:lpstr>1st Qtr</vt:lpstr>
      <vt:lpstr>2nd Qtr</vt:lpstr>
      <vt:lpstr>3rd Qtr</vt:lpstr>
      <vt:lpstr>4th Qtr</vt:lpstr>
      <vt:lpstr>'1st Qtr'!Print_Area</vt:lpstr>
      <vt:lpstr>'2nd Qtr'!Print_Area</vt:lpstr>
      <vt:lpstr>'3rd Qtr'!Print_Area</vt:lpstr>
      <vt:lpstr>'4th Qtr'!Print_Area</vt:lpstr>
      <vt:lpstr>'School Year Summary'!Print_Area</vt:lpstr>
      <vt:lpstr>'1st Qtr'!Print_Titles</vt:lpstr>
      <vt:lpstr>'2nd Qtr'!Print_Titles</vt:lpstr>
      <vt:lpstr>'3rd Qtr'!Print_Titles</vt:lpstr>
      <vt:lpstr>'4th Qtr'!Print_Titles</vt:lpstr>
      <vt:lpstr>'School Year Summary'!Print_Titles</vt:lpstr>
    </vt:vector>
  </TitlesOfParts>
  <Manager/>
  <Company>KY Deptartment of Education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Technology OBP's FY2022-2023 Dated 6-26-23 ADA</dc:title>
  <dc:subject/>
  <dc:creator>Sutton, Michelle - Data Management</dc:creator>
  <cp:keywords/>
  <dc:description/>
  <cp:lastModifiedBy>Graham, Kristie - Division of School Technology Planni</cp:lastModifiedBy>
  <cp:revision/>
  <dcterms:created xsi:type="dcterms:W3CDTF">2011-04-22T14:24:31Z</dcterms:created>
  <dcterms:modified xsi:type="dcterms:W3CDTF">2023-06-26T21:22:23Z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0x0101001BEB557DBE01834EAB47A683706DCD5B0095D92E572789134A99EE5E779A996F4E</vt:lpwstr>
  </property>
  <property fmtid="{D5CDD505-2E9C-101B-9397-08002B2CF9AE}" pid="3" name="_dlc_DocIdItemGuid">
    <vt:lpwstr>468f796e-1480-4925-8f73-443f34778907</vt:lpwstr>
  </property>
  <property fmtid="{D5CDD505-2E9C-101B-9397-08002B2CF9AE}" pid="4" name="Order">
    <vt:r8>2400</vt:r8>
  </property>
  <property fmtid="{D5CDD505-2E9C-101B-9397-08002B2CF9AE}" pid="5" name="TaxKeyword">
    <vt:lpwstr/>
  </property>
  <property fmtid="{D5CDD505-2E9C-101B-9397-08002B2CF9AE}" pid="6" name="AuthorIds_UIVersion_2560">
    <vt:lpwstr>825</vt:lpwstr>
  </property>
</Properties>
</file>