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audits_trans\On _behalf_Payments\Federal Reimbursements\FY 2026\"/>
    </mc:Choice>
  </mc:AlternateContent>
  <xr:revisionPtr revIDLastSave="0" documentId="13_ncr:1_{09EC413F-E491-44D5-B415-F8B63632783C}" xr6:coauthVersionLast="47" xr6:coauthVersionMax="47" xr10:uidLastSave="{00000000-0000-0000-0000-000000000000}"/>
  <bookViews>
    <workbookView xWindow="-120" yWindow="-120" windowWidth="29040" windowHeight="15720" xr2:uid="{00000000-000D-0000-FFFF-FFFF00000000}"/>
  </bookViews>
  <sheets>
    <sheet name="OBP for Federal by District" sheetId="1" r:id="rId1"/>
    <sheet name="OBP for Federal by Month" sheetId="3" r:id="rId2"/>
  </sheets>
  <definedNames>
    <definedName name="_xlnm._FilterDatabase" localSheetId="0" hidden="1">'OBP for Federal by District'!$A$2:$N$184</definedName>
    <definedName name="_xlnm.Print_Area" localSheetId="0">'OBP for Federal by District'!$A$1:$O$195</definedName>
    <definedName name="_xlnm.Print_Area" localSheetId="1">'OBP for Federal by Month'!$A$1:$E$17</definedName>
    <definedName name="_xlnm.Print_Titles" localSheetId="0">'OBP for Federal by District'!$1:$2</definedName>
    <definedName name="_xlnm.Print_Titles" localSheetId="1">'OBP for Federal by Month'!$3:$3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4" i="1" l="1"/>
  <c r="C8" i="3" s="1"/>
  <c r="O5" i="1"/>
  <c r="A23" i="3"/>
  <c r="N174" i="1"/>
  <c r="M174" i="1"/>
  <c r="C15" i="3" s="1"/>
  <c r="L174" i="1"/>
  <c r="A24" i="3"/>
  <c r="B1" i="3"/>
  <c r="H183" i="1"/>
  <c r="D10" i="3" s="1"/>
  <c r="H174" i="1"/>
  <c r="C10" i="3" s="1"/>
  <c r="G174" i="1"/>
  <c r="C9" i="3" s="1"/>
  <c r="F183" i="1"/>
  <c r="D8" i="3" s="1"/>
  <c r="E183" i="1"/>
  <c r="D7" i="3" s="1"/>
  <c r="E174" i="1"/>
  <c r="C7" i="3" s="1"/>
  <c r="C174" i="1"/>
  <c r="C5" i="3" s="1"/>
  <c r="E10" i="3" l="1"/>
  <c r="E7" i="3"/>
  <c r="E8" i="3"/>
  <c r="G183" i="1"/>
  <c r="F184" i="1"/>
  <c r="E184" i="1"/>
  <c r="D183" i="1"/>
  <c r="D6" i="3" s="1"/>
  <c r="C183" i="1"/>
  <c r="N183" i="1"/>
  <c r="D16" i="3" s="1"/>
  <c r="M183" i="1"/>
  <c r="L183" i="1"/>
  <c r="D14" i="3" s="1"/>
  <c r="K183" i="1"/>
  <c r="D13" i="3" s="1"/>
  <c r="J183" i="1"/>
  <c r="D12" i="3" s="1"/>
  <c r="I183" i="1"/>
  <c r="D11" i="3" s="1"/>
  <c r="C16" i="3"/>
  <c r="C14" i="3"/>
  <c r="K174" i="1"/>
  <c r="C13" i="3" s="1"/>
  <c r="J174" i="1"/>
  <c r="C12" i="3" s="1"/>
  <c r="I174" i="1"/>
  <c r="C11" i="3" s="1"/>
  <c r="H184" i="1"/>
  <c r="D174" i="1"/>
  <c r="C6" i="3" s="1"/>
  <c r="E12" i="3" l="1"/>
  <c r="E13" i="3"/>
  <c r="E16" i="3"/>
  <c r="E11" i="3"/>
  <c r="E14" i="3"/>
  <c r="E6" i="3"/>
  <c r="C184" i="1"/>
  <c r="D5" i="3"/>
  <c r="E5" i="3" s="1"/>
  <c r="M184" i="1"/>
  <c r="D15" i="3"/>
  <c r="E15" i="3" s="1"/>
  <c r="G184" i="1"/>
  <c r="D9" i="3"/>
  <c r="C17" i="3"/>
  <c r="K184" i="1"/>
  <c r="L184" i="1"/>
  <c r="I184" i="1"/>
  <c r="J184" i="1"/>
  <c r="N184" i="1"/>
  <c r="D184" i="1"/>
  <c r="O3" i="1"/>
  <c r="D17" i="3" l="1"/>
  <c r="E9" i="3"/>
  <c r="E17" i="3" s="1"/>
  <c r="O182" i="1"/>
  <c r="O181" i="1"/>
  <c r="O180" i="1"/>
  <c r="O179" i="1"/>
  <c r="O178" i="1"/>
  <c r="O177" i="1"/>
  <c r="O176" i="1"/>
  <c r="O175"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4" i="1"/>
  <c r="O174" i="1" l="1"/>
  <c r="O183" i="1"/>
  <c r="O184" i="1" l="1"/>
</calcChain>
</file>

<file path=xl/sharedStrings.xml><?xml version="1.0" encoding="utf-8"?>
<sst xmlns="http://schemas.openxmlformats.org/spreadsheetml/2006/main" count="410" uniqueCount="403">
  <si>
    <t>District Name</t>
  </si>
  <si>
    <t>001</t>
  </si>
  <si>
    <t>Adair County</t>
  </si>
  <si>
    <t>005</t>
  </si>
  <si>
    <t>Allen County</t>
  </si>
  <si>
    <t>011</t>
  </si>
  <si>
    <t>Anderson County</t>
  </si>
  <si>
    <t>012</t>
  </si>
  <si>
    <t>Ashland Independent</t>
  </si>
  <si>
    <t>013</t>
  </si>
  <si>
    <t>Augusta Independent</t>
  </si>
  <si>
    <t>015</t>
  </si>
  <si>
    <t>Ballard County</t>
  </si>
  <si>
    <t>016</t>
  </si>
  <si>
    <t>Barbourville Independent</t>
  </si>
  <si>
    <t>017</t>
  </si>
  <si>
    <t>Bardstown Independent</t>
  </si>
  <si>
    <t>021</t>
  </si>
  <si>
    <t>Barren County</t>
  </si>
  <si>
    <t>025</t>
  </si>
  <si>
    <t>Bath County</t>
  </si>
  <si>
    <t>026</t>
  </si>
  <si>
    <t>Beechwood Independent</t>
  </si>
  <si>
    <t>031</t>
  </si>
  <si>
    <t>Bell County</t>
  </si>
  <si>
    <t>032</t>
  </si>
  <si>
    <t>Bellevue Independent</t>
  </si>
  <si>
    <t>034</t>
  </si>
  <si>
    <t>Berea Independent</t>
  </si>
  <si>
    <t>035</t>
  </si>
  <si>
    <t>Boone County</t>
  </si>
  <si>
    <t>041</t>
  </si>
  <si>
    <t>Bourbon County</t>
  </si>
  <si>
    <t>042</t>
  </si>
  <si>
    <t>Bowling Green Independent</t>
  </si>
  <si>
    <t>045</t>
  </si>
  <si>
    <t>Boyd County</t>
  </si>
  <si>
    <t>051</t>
  </si>
  <si>
    <t>Boyle County</t>
  </si>
  <si>
    <t>055</t>
  </si>
  <si>
    <t>Bracken County</t>
  </si>
  <si>
    <t>061</t>
  </si>
  <si>
    <t>Breathitt County</t>
  </si>
  <si>
    <t>065</t>
  </si>
  <si>
    <t>Breckinridge County</t>
  </si>
  <si>
    <t>071</t>
  </si>
  <si>
    <t>Bullitt County</t>
  </si>
  <si>
    <t>072</t>
  </si>
  <si>
    <t>Burgin Independent</t>
  </si>
  <si>
    <t>075</t>
  </si>
  <si>
    <t>Butler County</t>
  </si>
  <si>
    <t>081</t>
  </si>
  <si>
    <t>Caldwell County</t>
  </si>
  <si>
    <t>085</t>
  </si>
  <si>
    <t>Calloway County</t>
  </si>
  <si>
    <t>091</t>
  </si>
  <si>
    <t>Campbell County</t>
  </si>
  <si>
    <t>092</t>
  </si>
  <si>
    <t>Campbellsville Independent</t>
  </si>
  <si>
    <t>095</t>
  </si>
  <si>
    <t>Carlisle County</t>
  </si>
  <si>
    <t>101</t>
  </si>
  <si>
    <t>Carroll County</t>
  </si>
  <si>
    <t>105</t>
  </si>
  <si>
    <t>Carter County</t>
  </si>
  <si>
    <t>111</t>
  </si>
  <si>
    <t>Casey County</t>
  </si>
  <si>
    <t>113</t>
  </si>
  <si>
    <t>Caverna Independent</t>
  </si>
  <si>
    <t>115</t>
  </si>
  <si>
    <t>Christian County</t>
  </si>
  <si>
    <t>121</t>
  </si>
  <si>
    <t>Clark County</t>
  </si>
  <si>
    <t>125</t>
  </si>
  <si>
    <t>Clay County</t>
  </si>
  <si>
    <t>131</t>
  </si>
  <si>
    <t>Clinton County</t>
  </si>
  <si>
    <t>132</t>
  </si>
  <si>
    <t>Cloverport Independent</t>
  </si>
  <si>
    <t>133</t>
  </si>
  <si>
    <t>Corbin Independent</t>
  </si>
  <si>
    <t>134</t>
  </si>
  <si>
    <t>Covington Independent</t>
  </si>
  <si>
    <t>135</t>
  </si>
  <si>
    <t>Crittenden County</t>
  </si>
  <si>
    <t>141</t>
  </si>
  <si>
    <t>Cumberland County</t>
  </si>
  <si>
    <t>143</t>
  </si>
  <si>
    <t>Danville Independent</t>
  </si>
  <si>
    <t>145</t>
  </si>
  <si>
    <t>Daviess County</t>
  </si>
  <si>
    <t>146</t>
  </si>
  <si>
    <t>Dawson Springs Independent</t>
  </si>
  <si>
    <t>147</t>
  </si>
  <si>
    <t>Dayton Independent</t>
  </si>
  <si>
    <t>149</t>
  </si>
  <si>
    <t>East Bernstadt Independent</t>
  </si>
  <si>
    <t>151</t>
  </si>
  <si>
    <t>Edmonson County</t>
  </si>
  <si>
    <t>152</t>
  </si>
  <si>
    <t>Elizabethtown Independent</t>
  </si>
  <si>
    <t>155</t>
  </si>
  <si>
    <t>Elliott County</t>
  </si>
  <si>
    <t>156</t>
  </si>
  <si>
    <t>Eminence Independent</t>
  </si>
  <si>
    <t>157</t>
  </si>
  <si>
    <t>Erlanger-Elsmere Independent</t>
  </si>
  <si>
    <t>161</t>
  </si>
  <si>
    <t>Estill County</t>
  </si>
  <si>
    <t>162</t>
  </si>
  <si>
    <t>Fairview Independent</t>
  </si>
  <si>
    <t>165</t>
  </si>
  <si>
    <t>Fayette County</t>
  </si>
  <si>
    <t>171</t>
  </si>
  <si>
    <t>Fleming County</t>
  </si>
  <si>
    <t>175</t>
  </si>
  <si>
    <t>Floyd County</t>
  </si>
  <si>
    <t>176</t>
  </si>
  <si>
    <t>Fort Thomas Independent</t>
  </si>
  <si>
    <t>177</t>
  </si>
  <si>
    <t>Frankfort Independent</t>
  </si>
  <si>
    <t>181</t>
  </si>
  <si>
    <t>Franklin County</t>
  </si>
  <si>
    <t>185</t>
  </si>
  <si>
    <t>Fulton County</t>
  </si>
  <si>
    <t>186</t>
  </si>
  <si>
    <t>Fulton Independent</t>
  </si>
  <si>
    <t>191</t>
  </si>
  <si>
    <t>Gallatin County</t>
  </si>
  <si>
    <t>195</t>
  </si>
  <si>
    <t>Garrard County</t>
  </si>
  <si>
    <t>197</t>
  </si>
  <si>
    <t>Glasgow Independent</t>
  </si>
  <si>
    <t>201</t>
  </si>
  <si>
    <t>Grant County</t>
  </si>
  <si>
    <t>205</t>
  </si>
  <si>
    <t>Graves County</t>
  </si>
  <si>
    <t>211</t>
  </si>
  <si>
    <t>Grayson County</t>
  </si>
  <si>
    <t>215</t>
  </si>
  <si>
    <t>Green County</t>
  </si>
  <si>
    <t>221</t>
  </si>
  <si>
    <t>Greenup County</t>
  </si>
  <si>
    <t>225</t>
  </si>
  <si>
    <t>Hancock County</t>
  </si>
  <si>
    <t>231</t>
  </si>
  <si>
    <t>Hardin County</t>
  </si>
  <si>
    <t>235</t>
  </si>
  <si>
    <t>Harlan County</t>
  </si>
  <si>
    <t>236</t>
  </si>
  <si>
    <t>Harlan Independent</t>
  </si>
  <si>
    <t>241</t>
  </si>
  <si>
    <t>Harrison County</t>
  </si>
  <si>
    <t>245</t>
  </si>
  <si>
    <t>Hart County</t>
  </si>
  <si>
    <t>246</t>
  </si>
  <si>
    <t>Hazard Independent</t>
  </si>
  <si>
    <t>251</t>
  </si>
  <si>
    <t>Henderson County</t>
  </si>
  <si>
    <t>255</t>
  </si>
  <si>
    <t>Henry County</t>
  </si>
  <si>
    <t>261</t>
  </si>
  <si>
    <t>Hickman County</t>
  </si>
  <si>
    <t>265</t>
  </si>
  <si>
    <t>Hopkins County</t>
  </si>
  <si>
    <t>271</t>
  </si>
  <si>
    <t>Jackson County</t>
  </si>
  <si>
    <t>272</t>
  </si>
  <si>
    <t>Jackson Independent</t>
  </si>
  <si>
    <t>275</t>
  </si>
  <si>
    <t>Jefferson County</t>
  </si>
  <si>
    <t>276</t>
  </si>
  <si>
    <t>Jenkins Independent</t>
  </si>
  <si>
    <t>281</t>
  </si>
  <si>
    <t>Jessamine County</t>
  </si>
  <si>
    <t>285</t>
  </si>
  <si>
    <t>Johnson County</t>
  </si>
  <si>
    <t>291</t>
  </si>
  <si>
    <t>Kenton County</t>
  </si>
  <si>
    <t>295</t>
  </si>
  <si>
    <t>Knott County</t>
  </si>
  <si>
    <t>301</t>
  </si>
  <si>
    <t>Knox County</t>
  </si>
  <si>
    <t>305</t>
  </si>
  <si>
    <t>Larue County</t>
  </si>
  <si>
    <t>311</t>
  </si>
  <si>
    <t>Laurel County</t>
  </si>
  <si>
    <t>315</t>
  </si>
  <si>
    <t>Lawrence County</t>
  </si>
  <si>
    <t>321</t>
  </si>
  <si>
    <t>Lee County</t>
  </si>
  <si>
    <t>325</t>
  </si>
  <si>
    <t>Leslie County</t>
  </si>
  <si>
    <t>331</t>
  </si>
  <si>
    <t>Letcher County</t>
  </si>
  <si>
    <t>335</t>
  </si>
  <si>
    <t>Lewis County</t>
  </si>
  <si>
    <t>341</t>
  </si>
  <si>
    <t>Lincoln County</t>
  </si>
  <si>
    <t>345</t>
  </si>
  <si>
    <t>Livingston County</t>
  </si>
  <si>
    <t>351</t>
  </si>
  <si>
    <t>Logan County</t>
  </si>
  <si>
    <t>354</t>
  </si>
  <si>
    <t>Ludlow Independent</t>
  </si>
  <si>
    <t>361</t>
  </si>
  <si>
    <t>Lyon County</t>
  </si>
  <si>
    <t>365</t>
  </si>
  <si>
    <t>Madison County</t>
  </si>
  <si>
    <t>371</t>
  </si>
  <si>
    <t>Magoffin County</t>
  </si>
  <si>
    <t>375</t>
  </si>
  <si>
    <t>Marion County</t>
  </si>
  <si>
    <t>381</t>
  </si>
  <si>
    <t>Marshall County</t>
  </si>
  <si>
    <t>385</t>
  </si>
  <si>
    <t>Martin County</t>
  </si>
  <si>
    <t>391</t>
  </si>
  <si>
    <t>Mason County</t>
  </si>
  <si>
    <t>392</t>
  </si>
  <si>
    <t>Mayfield Independent</t>
  </si>
  <si>
    <t>395</t>
  </si>
  <si>
    <t>McCracken County</t>
  </si>
  <si>
    <t>401</t>
  </si>
  <si>
    <t>McCreary County</t>
  </si>
  <si>
    <t>405</t>
  </si>
  <si>
    <t>McLean County</t>
  </si>
  <si>
    <t>411</t>
  </si>
  <si>
    <t>Meade County</t>
  </si>
  <si>
    <t>415</t>
  </si>
  <si>
    <t>Menifee County</t>
  </si>
  <si>
    <t>421</t>
  </si>
  <si>
    <t>Mercer County</t>
  </si>
  <si>
    <t>425</t>
  </si>
  <si>
    <t>Metcalfe County</t>
  </si>
  <si>
    <t>426</t>
  </si>
  <si>
    <t>Middlesboro Independent</t>
  </si>
  <si>
    <t>431</t>
  </si>
  <si>
    <t>Monroe County</t>
  </si>
  <si>
    <t>435</t>
  </si>
  <si>
    <t>Montgomery County</t>
  </si>
  <si>
    <t>441</t>
  </si>
  <si>
    <t>Morgan County</t>
  </si>
  <si>
    <t>445</t>
  </si>
  <si>
    <t>Muhlenberg County</t>
  </si>
  <si>
    <t>446</t>
  </si>
  <si>
    <t>Murray Independent</t>
  </si>
  <si>
    <t>451</t>
  </si>
  <si>
    <t>Nelson County</t>
  </si>
  <si>
    <t>452</t>
  </si>
  <si>
    <t>Newport Independent</t>
  </si>
  <si>
    <t>455</t>
  </si>
  <si>
    <t>Nicholas County</t>
  </si>
  <si>
    <t>461</t>
  </si>
  <si>
    <t>Ohio County</t>
  </si>
  <si>
    <t>465</t>
  </si>
  <si>
    <t>Oldham County</t>
  </si>
  <si>
    <t>471</t>
  </si>
  <si>
    <t>Owen County</t>
  </si>
  <si>
    <t>472</t>
  </si>
  <si>
    <t>Owensboro Independent</t>
  </si>
  <si>
    <t>475</t>
  </si>
  <si>
    <t>Owsley County</t>
  </si>
  <si>
    <t>476</t>
  </si>
  <si>
    <t>Paducah Independent</t>
  </si>
  <si>
    <t>477</t>
  </si>
  <si>
    <t>Paintsville Independent</t>
  </si>
  <si>
    <t>478</t>
  </si>
  <si>
    <t>Paris Independent</t>
  </si>
  <si>
    <t>481</t>
  </si>
  <si>
    <t>Pendleton County</t>
  </si>
  <si>
    <t>485</t>
  </si>
  <si>
    <t>Perry County</t>
  </si>
  <si>
    <t>491</t>
  </si>
  <si>
    <t>Pike County</t>
  </si>
  <si>
    <t>492</t>
  </si>
  <si>
    <t>Pikeville Independent</t>
  </si>
  <si>
    <t>493</t>
  </si>
  <si>
    <t>Pineville Independent</t>
  </si>
  <si>
    <t>495</t>
  </si>
  <si>
    <t>Powell County</t>
  </si>
  <si>
    <t>501</t>
  </si>
  <si>
    <t>Pulaski County</t>
  </si>
  <si>
    <t>502</t>
  </si>
  <si>
    <t>Raceland Independent</t>
  </si>
  <si>
    <t>505</t>
  </si>
  <si>
    <t>Robertson County</t>
  </si>
  <si>
    <t>511</t>
  </si>
  <si>
    <t>Rockcastle County</t>
  </si>
  <si>
    <t>515</t>
  </si>
  <si>
    <t>Rowan County</t>
  </si>
  <si>
    <t>521</t>
  </si>
  <si>
    <t>Russell County</t>
  </si>
  <si>
    <t>522</t>
  </si>
  <si>
    <t>Russell Independent</t>
  </si>
  <si>
    <t>523</t>
  </si>
  <si>
    <t>Russellville Independent</t>
  </si>
  <si>
    <t>524</t>
  </si>
  <si>
    <t>Science Hill Independent</t>
  </si>
  <si>
    <t>525</t>
  </si>
  <si>
    <t>Scott County</t>
  </si>
  <si>
    <t>531</t>
  </si>
  <si>
    <t>Shelby County</t>
  </si>
  <si>
    <t>535</t>
  </si>
  <si>
    <t>Simpson County</t>
  </si>
  <si>
    <t>536</t>
  </si>
  <si>
    <t>Somerset Independent</t>
  </si>
  <si>
    <t>537</t>
  </si>
  <si>
    <t>Southgate Independent</t>
  </si>
  <si>
    <t>541</t>
  </si>
  <si>
    <t>Spencer County</t>
  </si>
  <si>
    <t>545</t>
  </si>
  <si>
    <t>Taylor County</t>
  </si>
  <si>
    <t>551</t>
  </si>
  <si>
    <t>Todd County</t>
  </si>
  <si>
    <t>555</t>
  </si>
  <si>
    <t>Trigg County</t>
  </si>
  <si>
    <t>561</t>
  </si>
  <si>
    <t>Trimble County</t>
  </si>
  <si>
    <t>565</t>
  </si>
  <si>
    <t>Union County</t>
  </si>
  <si>
    <t>567</t>
  </si>
  <si>
    <t>Walton Verona Independent</t>
  </si>
  <si>
    <t>571</t>
  </si>
  <si>
    <t>Warren County</t>
  </si>
  <si>
    <t>575</t>
  </si>
  <si>
    <t>Washington County</t>
  </si>
  <si>
    <t>581</t>
  </si>
  <si>
    <t>Wayne County</t>
  </si>
  <si>
    <t>585</t>
  </si>
  <si>
    <t>Webster County</t>
  </si>
  <si>
    <t>591</t>
  </si>
  <si>
    <t>Whitley County</t>
  </si>
  <si>
    <t>592</t>
  </si>
  <si>
    <t>Williamsburg Independent</t>
  </si>
  <si>
    <t>593</t>
  </si>
  <si>
    <t>Williamstown Independent</t>
  </si>
  <si>
    <t>595</t>
  </si>
  <si>
    <t>Wolfe County</t>
  </si>
  <si>
    <t>601</t>
  </si>
  <si>
    <t>Woodford County</t>
  </si>
  <si>
    <t>616</t>
  </si>
  <si>
    <t>Ohio Valley Educational Coop.</t>
  </si>
  <si>
    <t>622</t>
  </si>
  <si>
    <t>KY Valley Educational Coop.</t>
  </si>
  <si>
    <t>630</t>
  </si>
  <si>
    <t>West KY Educational Coop.</t>
  </si>
  <si>
    <t>700</t>
  </si>
  <si>
    <t>KY Educational Development Corp.</t>
  </si>
  <si>
    <t>701</t>
  </si>
  <si>
    <t>Northern KY Educational Coop.</t>
  </si>
  <si>
    <t>703</t>
  </si>
  <si>
    <t>Green River Regional Ed. Coop.</t>
  </si>
  <si>
    <t>704</t>
  </si>
  <si>
    <t>Central KY Special Ed. Coop</t>
  </si>
  <si>
    <t>Southeast South-Central Ed. Coop.</t>
  </si>
  <si>
    <t>Kentucky Department of Education</t>
  </si>
  <si>
    <t>Division of District Support</t>
  </si>
  <si>
    <t>District Financial Management Branch</t>
  </si>
  <si>
    <t>District Number</t>
  </si>
  <si>
    <t>July Payments</t>
  </si>
  <si>
    <t>August Payments</t>
  </si>
  <si>
    <t>September Payments</t>
  </si>
  <si>
    <t>October Payments</t>
  </si>
  <si>
    <t>November Payments</t>
  </si>
  <si>
    <t>December Payments</t>
  </si>
  <si>
    <t>January Payments</t>
  </si>
  <si>
    <t>February Payments</t>
  </si>
  <si>
    <t>March Payments</t>
  </si>
  <si>
    <t>April Payments</t>
  </si>
  <si>
    <t>May Payments</t>
  </si>
  <si>
    <t>June Payments</t>
  </si>
  <si>
    <t>Total Payments Received</t>
  </si>
  <si>
    <t xml:space="preserve">Office of Finance &amp; Operations </t>
  </si>
  <si>
    <t>If payment is made after June 30 then the payment will be reported in the next fiscal year.</t>
  </si>
  <si>
    <t>TOTAL of all Districts</t>
  </si>
  <si>
    <t>TOTAL of all Cooperatives</t>
  </si>
  <si>
    <t>TOTAL Combined ALL</t>
  </si>
  <si>
    <t xml:space="preserve">This takes several days to post after the initial payment is made. These totals are posted quarterly. Any payments made after June 28 will not be included in the designated fiscal year of this report. </t>
  </si>
  <si>
    <r>
      <rPr>
        <b/>
        <sz val="12"/>
        <color rgb="FFFF0000"/>
        <rFont val="Times New Roman"/>
        <family val="1"/>
      </rPr>
      <t>NOTE:</t>
    </r>
    <r>
      <rPr>
        <sz val="12"/>
        <rFont val="Times New Roman"/>
        <family val="1"/>
      </rPr>
      <t xml:space="preserve"> – These totals are derived from the NIC Payment Engine which is now a wholly owned subsidiary of Tyler Technologies. These totals have been compiled according to the Disbursement/Deposit Date that the payment is posted in eMars. </t>
    </r>
  </si>
  <si>
    <t>Month</t>
  </si>
  <si>
    <t>July</t>
  </si>
  <si>
    <t>August</t>
  </si>
  <si>
    <t>September</t>
  </si>
  <si>
    <t>October</t>
  </si>
  <si>
    <t>November</t>
  </si>
  <si>
    <t>December</t>
  </si>
  <si>
    <t>January</t>
  </si>
  <si>
    <t>February</t>
  </si>
  <si>
    <t>March</t>
  </si>
  <si>
    <t>April</t>
  </si>
  <si>
    <t>May</t>
  </si>
  <si>
    <t>June</t>
  </si>
  <si>
    <t>TOTAL</t>
  </si>
  <si>
    <r>
      <rPr>
        <b/>
        <sz val="12"/>
        <rFont val="Times New Roman"/>
        <family val="1"/>
      </rPr>
      <t>Sources:</t>
    </r>
    <r>
      <rPr>
        <sz val="12"/>
        <rFont val="Times New Roman"/>
        <family val="1"/>
      </rPr>
      <t xml:space="preserve"> NIC Payment website</t>
    </r>
  </si>
  <si>
    <t>On Behalf Payment for Federal Reimbursement of Health Benefits</t>
  </si>
  <si>
    <t>Federal Reimbursement of Health Benefits</t>
  </si>
  <si>
    <t>On Behalf Payments by Month for</t>
  </si>
  <si>
    <t>Anchorage Independent</t>
  </si>
  <si>
    <t>006</t>
  </si>
  <si>
    <t xml:space="preserve">FY2025-2026 </t>
  </si>
  <si>
    <t>KDE USE: F:\audits_trans\health_ins\On _behalf_Payments\2025-26 On-Behalf Payments\Federal Reimbursement</t>
  </si>
  <si>
    <t>Date:01/14/2026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</si>
</sst>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6" x14ac:knownFonts="1">
    <font>
      <sz val="12"/>
      <color theme="1"/>
      <name val="Times New Roman"/>
      <family val="2"/>
    </font>
    <font>
      <b/>
      <sz val="16"/>
      <color theme="1"/>
      <name val="Times New Roman"/>
      <family val="2"/>
    </font>
    <font>
      <b/>
      <sz val="12"/>
      <color indexed="8"/>
      <name val="Times New Roman"/>
      <family val="1"/>
    </font>
    <font>
      <b/>
      <sz val="14"/>
      <name val="Times New Roman"/>
      <family val="1"/>
    </font>
    <font>
      <b/>
      <sz val="12"/>
      <name val="Times New Roman"/>
      <family val="1"/>
    </font>
    <font>
      <sz val="12"/>
      <color indexed="8"/>
      <name val="Times New Roman"/>
      <family val="1"/>
    </font>
    <font>
      <sz val="12"/>
      <name val="Times New Roman"/>
      <family val="1"/>
    </font>
    <font>
      <sz val="10"/>
      <name val="Arial"/>
      <family val="2"/>
    </font>
    <font>
      <u/>
      <sz val="12"/>
      <color indexed="8"/>
      <name val="Times New Roman"/>
      <family val="1"/>
    </font>
    <font>
      <sz val="12"/>
      <color theme="1"/>
      <name val="Times New Roman"/>
      <family val="2"/>
    </font>
    <font>
      <sz val="11"/>
      <color rgb="FF000000"/>
      <name val="Calibri"/>
      <family val="2"/>
      <scheme val="minor"/>
    </font>
    <font>
      <b/>
      <sz val="12"/>
      <color rgb="FFFF0000"/>
      <name val="Times New Roman"/>
      <family val="1"/>
    </font>
    <font>
      <sz val="12"/>
      <color rgb="FF000000"/>
      <name val="Times New Roman"/>
      <family val="1"/>
    </font>
    <font>
      <b/>
      <sz val="12"/>
      <color theme="1"/>
      <name val="Times New Roman"/>
      <family val="1"/>
    </font>
    <font>
      <b/>
      <sz val="16"/>
      <color theme="1"/>
      <name val="Times New Roman"/>
      <family val="1"/>
    </font>
    <font>
      <sz val="12"/>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FCFCFC"/>
        <bgColor rgb="FFFCFCFC"/>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7" fillId="0" borderId="0">
      <alignment wrapText="1"/>
    </xf>
    <xf numFmtId="0" fontId="7" fillId="0" borderId="0">
      <alignment wrapText="1"/>
    </xf>
    <xf numFmtId="0" fontId="7" fillId="0" borderId="0">
      <alignment wrapText="1"/>
    </xf>
    <xf numFmtId="44" fontId="9" fillId="0" borderId="0" applyFont="0" applyFill="0" applyBorder="0" applyAlignment="0" applyProtection="0"/>
    <xf numFmtId="0" fontId="10" fillId="0" borderId="0"/>
    <xf numFmtId="43" fontId="9" fillId="0" borderId="0" applyFont="0" applyFill="0" applyBorder="0" applyAlignment="0" applyProtection="0"/>
  </cellStyleXfs>
  <cellXfs count="57">
    <xf numFmtId="0" fontId="0" fillId="0" borderId="0" xfId="0"/>
    <xf numFmtId="0" fontId="1" fillId="0" borderId="0" xfId="0" applyFont="1" applyAlignment="1">
      <alignment vertical="top"/>
    </xf>
    <xf numFmtId="0" fontId="5" fillId="0" borderId="1" xfId="0" applyFont="1" applyBorder="1" applyAlignment="1">
      <alignment horizontal="center" vertical="center"/>
    </xf>
    <xf numFmtId="0" fontId="6" fillId="0" borderId="1" xfId="0" applyFont="1" applyBorder="1" applyAlignment="1">
      <alignment horizontal="left" vertical="center"/>
    </xf>
    <xf numFmtId="49" fontId="6" fillId="0" borderId="0" xfId="0" applyNumberFormat="1" applyFont="1" applyAlignment="1">
      <alignment horizontal="center"/>
    </xf>
    <xf numFmtId="0" fontId="6" fillId="0" borderId="0" xfId="0" applyFont="1"/>
    <xf numFmtId="44" fontId="8" fillId="0" borderId="0" xfId="0" applyNumberFormat="1" applyFont="1" applyAlignment="1">
      <alignment horizontal="left" vertical="center"/>
    </xf>
    <xf numFmtId="44" fontId="5" fillId="0" borderId="0" xfId="0" applyNumberFormat="1" applyFont="1" applyAlignment="1">
      <alignment horizontal="left"/>
    </xf>
    <xf numFmtId="49" fontId="6" fillId="0" borderId="0" xfId="0" applyNumberFormat="1" applyFont="1" applyAlignment="1">
      <alignment horizontal="left"/>
    </xf>
    <xf numFmtId="44" fontId="5" fillId="0" borderId="0" xfId="0" applyNumberFormat="1" applyFont="1" applyAlignment="1">
      <alignment horizontal="left" vertical="center"/>
    </xf>
    <xf numFmtId="0" fontId="5" fillId="0" borderId="0" xfId="0" applyFont="1" applyAlignment="1">
      <alignment horizontal="left"/>
    </xf>
    <xf numFmtId="0" fontId="0" fillId="0" borderId="0" xfId="0" applyAlignment="1">
      <alignment horizontal="center" vertical="center"/>
    </xf>
    <xf numFmtId="44" fontId="5" fillId="0" borderId="1" xfId="4" applyFont="1" applyFill="1" applyBorder="1" applyAlignment="1">
      <alignment horizontal="left" vertical="center" wrapText="1"/>
    </xf>
    <xf numFmtId="44" fontId="5" fillId="0" borderId="1" xfId="4" applyFont="1" applyFill="1" applyBorder="1" applyAlignment="1">
      <alignment horizontal="left" vertical="top" wrapText="1"/>
    </xf>
    <xf numFmtId="44" fontId="5" fillId="0" borderId="1" xfId="0" applyNumberFormat="1" applyFont="1" applyBorder="1" applyAlignment="1">
      <alignment horizontal="left" vertical="center"/>
    </xf>
    <xf numFmtId="49" fontId="6" fillId="0" borderId="0" xfId="0" applyNumberFormat="1" applyFont="1" applyAlignment="1">
      <alignment horizontal="left" indent="5"/>
    </xf>
    <xf numFmtId="0" fontId="13" fillId="0" borderId="0" xfId="0" applyFont="1"/>
    <xf numFmtId="44" fontId="4" fillId="0" borderId="0" xfId="0" applyNumberFormat="1" applyFont="1" applyAlignment="1">
      <alignment horizontal="center"/>
    </xf>
    <xf numFmtId="43" fontId="0" fillId="0" borderId="0" xfId="6" applyFont="1"/>
    <xf numFmtId="43" fontId="0" fillId="0" borderId="0" xfId="6" applyFont="1" applyAlignment="1">
      <alignment horizontal="center" vertical="center"/>
    </xf>
    <xf numFmtId="43" fontId="13" fillId="0" borderId="0" xfId="6" applyFont="1"/>
    <xf numFmtId="0" fontId="2" fillId="2" borderId="1" xfId="0" applyFont="1" applyFill="1" applyBorder="1" applyAlignment="1">
      <alignment horizontal="center" vertical="center"/>
    </xf>
    <xf numFmtId="0" fontId="4" fillId="2" borderId="1" xfId="0" applyFont="1" applyFill="1" applyBorder="1" applyAlignment="1">
      <alignment horizontal="left" vertical="center"/>
    </xf>
    <xf numFmtId="44" fontId="2" fillId="2" borderId="1" xfId="4" applyFont="1" applyFill="1" applyBorder="1" applyAlignment="1">
      <alignment horizontal="left" vertical="center" wrapText="1"/>
    </xf>
    <xf numFmtId="49" fontId="4" fillId="2" borderId="1" xfId="0" applyNumberFormat="1" applyFont="1" applyFill="1" applyBorder="1" applyAlignment="1">
      <alignment horizontal="center"/>
    </xf>
    <xf numFmtId="0" fontId="4" fillId="2" borderId="1" xfId="0" applyFont="1" applyFill="1" applyBorder="1" applyAlignment="1">
      <alignment horizontal="right"/>
    </xf>
    <xf numFmtId="44" fontId="2" fillId="2" borderId="1" xfId="0" applyNumberFormat="1" applyFont="1" applyFill="1" applyBorder="1" applyAlignment="1">
      <alignment horizontal="left" vertical="center"/>
    </xf>
    <xf numFmtId="44" fontId="2" fillId="2" borderId="1" xfId="4" applyFont="1" applyFill="1" applyBorder="1" applyAlignment="1">
      <alignment horizontal="center" vertical="center" wrapText="1"/>
    </xf>
    <xf numFmtId="44" fontId="4" fillId="2" borderId="1" xfId="0" applyNumberFormat="1" applyFont="1" applyFill="1" applyBorder="1" applyAlignment="1">
      <alignment horizontal="right"/>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4" fontId="2" fillId="2" borderId="1" xfId="0" applyNumberFormat="1" applyFont="1" applyFill="1" applyBorder="1" applyAlignment="1">
      <alignment horizontal="center" vertical="center" wrapText="1"/>
    </xf>
    <xf numFmtId="44" fontId="0" fillId="0" borderId="0" xfId="0" applyNumberFormat="1"/>
    <xf numFmtId="0" fontId="13" fillId="2" borderId="1" xfId="0" applyFont="1" applyFill="1" applyBorder="1" applyAlignment="1">
      <alignment horizontal="right"/>
    </xf>
    <xf numFmtId="44" fontId="13" fillId="2" borderId="1" xfId="0" applyNumberFormat="1" applyFont="1" applyFill="1" applyBorder="1"/>
    <xf numFmtId="0" fontId="4" fillId="2" borderId="1" xfId="0" applyFont="1" applyFill="1" applyBorder="1" applyAlignment="1">
      <alignment horizontal="center" vertical="center" wrapText="1"/>
    </xf>
    <xf numFmtId="0" fontId="4" fillId="2" borderId="1" xfId="0" applyFont="1" applyFill="1" applyBorder="1" applyAlignment="1">
      <alignment horizontal="center" wrapText="1"/>
    </xf>
    <xf numFmtId="44" fontId="2" fillId="0" borderId="1" xfId="0" applyNumberFormat="1" applyFont="1" applyBorder="1" applyAlignment="1">
      <alignment horizontal="left" vertical="center"/>
    </xf>
    <xf numFmtId="0" fontId="0" fillId="0" borderId="0" xfId="0" applyAlignment="1">
      <alignment horizontal="center" wrapText="1"/>
    </xf>
    <xf numFmtId="0" fontId="14" fillId="0" borderId="0" xfId="0" applyFont="1"/>
    <xf numFmtId="0" fontId="14" fillId="0" borderId="0" xfId="0" applyFont="1" applyAlignment="1">
      <alignment vertical="center"/>
    </xf>
    <xf numFmtId="0" fontId="14" fillId="0" borderId="0" xfId="0" applyFont="1" applyAlignment="1">
      <alignment horizontal="right" vertical="center"/>
    </xf>
    <xf numFmtId="0" fontId="4" fillId="2" borderId="1" xfId="0" applyFont="1" applyFill="1" applyBorder="1"/>
    <xf numFmtId="49" fontId="0" fillId="0" borderId="0" xfId="0" applyNumberFormat="1"/>
    <xf numFmtId="44" fontId="0" fillId="0" borderId="0" xfId="4" applyFont="1"/>
    <xf numFmtId="44" fontId="8" fillId="0" borderId="0" xfId="4" applyFont="1" applyAlignment="1">
      <alignment horizontal="left" vertical="center"/>
    </xf>
    <xf numFmtId="44" fontId="5" fillId="0" borderId="0" xfId="4" applyFont="1" applyAlignment="1">
      <alignment horizontal="left"/>
    </xf>
    <xf numFmtId="44" fontId="5" fillId="0" borderId="0" xfId="4" applyFont="1" applyAlignment="1">
      <alignment horizontal="left" vertical="center"/>
    </xf>
    <xf numFmtId="43" fontId="0" fillId="0" borderId="1" xfId="0" applyNumberFormat="1" applyBorder="1"/>
    <xf numFmtId="43" fontId="0" fillId="0" borderId="2" xfId="0" applyNumberFormat="1" applyBorder="1"/>
    <xf numFmtId="49" fontId="5" fillId="0" borderId="1" xfId="0" applyNumberFormat="1" applyFont="1" applyBorder="1" applyAlignment="1">
      <alignment horizontal="center" vertical="center"/>
    </xf>
    <xf numFmtId="44" fontId="0" fillId="0" borderId="1" xfId="0" applyNumberFormat="1" applyBorder="1"/>
    <xf numFmtId="44" fontId="15" fillId="0" borderId="1" xfId="0" applyNumberFormat="1" applyFont="1" applyBorder="1"/>
    <xf numFmtId="44" fontId="12" fillId="4" borderId="1" xfId="0" applyNumberFormat="1" applyFont="1" applyFill="1" applyBorder="1" applyAlignment="1">
      <alignment horizontal="right" vertical="center" readingOrder="1"/>
    </xf>
    <xf numFmtId="44" fontId="12" fillId="3" borderId="1" xfId="0" applyNumberFormat="1" applyFont="1" applyFill="1" applyBorder="1" applyAlignment="1">
      <alignment horizontal="right" vertical="center" readingOrder="1"/>
    </xf>
    <xf numFmtId="44" fontId="6" fillId="3" borderId="1" xfId="2" applyNumberFormat="1" applyFont="1" applyFill="1" applyBorder="1" applyAlignment="1">
      <alignment horizontal="right" vertical="center" readingOrder="1"/>
    </xf>
    <xf numFmtId="0" fontId="0" fillId="0" borderId="1" xfId="0" applyBorder="1"/>
  </cellXfs>
  <cellStyles count="7">
    <cellStyle name="Comma" xfId="6" builtinId="3"/>
    <cellStyle name="Currency" xfId="4" builtinId="4"/>
    <cellStyle name="Normal" xfId="0" builtinId="0"/>
    <cellStyle name="Normal 2" xfId="2" xr:uid="{00000000-0005-0000-0000-000002000000}"/>
    <cellStyle name="Normal 4" xfId="3" xr:uid="{00000000-0005-0000-0000-000003000000}"/>
    <cellStyle name="Normal 5" xfId="1" xr:uid="{00000000-0005-0000-0000-000004000000}"/>
    <cellStyle name="Normal 7"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5"/>
  <sheetViews>
    <sheetView tabSelected="1" zoomScale="91" zoomScaleNormal="91" workbookViewId="0">
      <pane xSplit="2" ySplit="2" topLeftCell="C171" activePane="bottomRight" state="frozen"/>
      <selection pane="topRight" activeCell="C1" sqref="C1"/>
      <selection pane="bottomLeft" activeCell="A3" sqref="A3"/>
      <selection pane="bottomRight" activeCell="A194" sqref="A194"/>
    </sheetView>
  </sheetViews>
  <sheetFormatPr defaultRowHeight="15.75" x14ac:dyDescent="0.25"/>
  <cols>
    <col min="1" max="1" width="8" customWidth="1"/>
    <col min="2" max="2" width="31.5" customWidth="1"/>
    <col min="3" max="3" width="18.625" customWidth="1"/>
    <col min="4" max="4" width="18.25" customWidth="1"/>
    <col min="5" max="5" width="17" style="44" customWidth="1"/>
    <col min="6" max="6" width="15.25" customWidth="1"/>
    <col min="7" max="7" width="15.875" customWidth="1"/>
    <col min="8" max="8" width="19.625" customWidth="1"/>
    <col min="9" max="9" width="16.75" customWidth="1"/>
    <col min="10" max="10" width="15.25" customWidth="1"/>
    <col min="11" max="11" width="17" customWidth="1"/>
    <col min="12" max="12" width="15.5" customWidth="1"/>
    <col min="13" max="13" width="17.625" customWidth="1"/>
    <col min="14" max="14" width="14.875" bestFit="1" customWidth="1"/>
    <col min="15" max="15" width="18.125" style="16" customWidth="1"/>
    <col min="17" max="17" width="13.875" style="18" bestFit="1" customWidth="1"/>
  </cols>
  <sheetData>
    <row r="1" spans="1:17" ht="33" customHeight="1" x14ac:dyDescent="0.25">
      <c r="A1" s="1"/>
      <c r="B1" s="41" t="s">
        <v>400</v>
      </c>
      <c r="C1" s="40" t="s">
        <v>395</v>
      </c>
    </row>
    <row r="2" spans="1:17" s="11" customFormat="1" ht="31.5" x14ac:dyDescent="0.25">
      <c r="A2" s="29" t="s">
        <v>359</v>
      </c>
      <c r="B2" s="30" t="s">
        <v>0</v>
      </c>
      <c r="C2" s="31" t="s">
        <v>360</v>
      </c>
      <c r="D2" s="31" t="s">
        <v>361</v>
      </c>
      <c r="E2" s="27" t="s">
        <v>362</v>
      </c>
      <c r="F2" s="31" t="s">
        <v>363</v>
      </c>
      <c r="G2" s="31" t="s">
        <v>364</v>
      </c>
      <c r="H2" s="31" t="s">
        <v>365</v>
      </c>
      <c r="I2" s="31" t="s">
        <v>366</v>
      </c>
      <c r="J2" s="31" t="s">
        <v>367</v>
      </c>
      <c r="K2" s="31" t="s">
        <v>368</v>
      </c>
      <c r="L2" s="31" t="s">
        <v>369</v>
      </c>
      <c r="M2" s="31" t="s">
        <v>370</v>
      </c>
      <c r="N2" s="31" t="s">
        <v>371</v>
      </c>
      <c r="O2" s="27" t="s">
        <v>372</v>
      </c>
      <c r="Q2" s="19"/>
    </row>
    <row r="3" spans="1:17" x14ac:dyDescent="0.25">
      <c r="A3" s="2" t="s">
        <v>1</v>
      </c>
      <c r="B3" s="3" t="s">
        <v>2</v>
      </c>
      <c r="C3" s="51">
        <v>34002.06</v>
      </c>
      <c r="D3" s="51">
        <v>34002.06</v>
      </c>
      <c r="E3" s="51">
        <v>33134.19</v>
      </c>
      <c r="F3" s="51">
        <v>32082.1</v>
      </c>
      <c r="G3" s="12">
        <v>32500.63</v>
      </c>
      <c r="H3" s="51">
        <v>33087.620000000003</v>
      </c>
      <c r="I3" s="51"/>
      <c r="J3" s="51"/>
      <c r="K3" s="51"/>
      <c r="L3" s="48"/>
      <c r="M3" s="48"/>
      <c r="N3" s="48"/>
      <c r="O3" s="28">
        <f>SUM(C3:N3)</f>
        <v>198808.66</v>
      </c>
    </row>
    <row r="4" spans="1:17" x14ac:dyDescent="0.25">
      <c r="A4" s="2" t="s">
        <v>3</v>
      </c>
      <c r="B4" s="3" t="s">
        <v>4</v>
      </c>
      <c r="C4" s="51">
        <v>49148.51</v>
      </c>
      <c r="D4" s="51">
        <v>7929.05</v>
      </c>
      <c r="E4" s="51">
        <v>84486.32</v>
      </c>
      <c r="F4" s="51">
        <v>0</v>
      </c>
      <c r="G4" s="13">
        <v>43129.43</v>
      </c>
      <c r="H4" s="51">
        <v>44633.599999999999</v>
      </c>
      <c r="I4" s="51"/>
      <c r="J4" s="51"/>
      <c r="K4" s="51"/>
      <c r="L4" s="48"/>
      <c r="M4" s="48"/>
      <c r="N4" s="48"/>
      <c r="O4" s="28">
        <f t="shared" ref="O4:O67" si="0">SUM(C4:N4)</f>
        <v>229326.91</v>
      </c>
    </row>
    <row r="5" spans="1:17" x14ac:dyDescent="0.25">
      <c r="A5" s="50" t="s">
        <v>399</v>
      </c>
      <c r="B5" s="3" t="s">
        <v>398</v>
      </c>
      <c r="C5" s="51">
        <v>0</v>
      </c>
      <c r="D5" s="51">
        <v>0</v>
      </c>
      <c r="E5" s="51">
        <v>0</v>
      </c>
      <c r="F5" s="51">
        <v>0</v>
      </c>
      <c r="G5" s="13">
        <v>0</v>
      </c>
      <c r="H5" s="51">
        <v>0</v>
      </c>
      <c r="I5" s="51"/>
      <c r="J5" s="51"/>
      <c r="K5" s="51"/>
      <c r="L5" s="48"/>
      <c r="M5" s="48"/>
      <c r="N5" s="48"/>
      <c r="O5" s="28">
        <f t="shared" si="0"/>
        <v>0</v>
      </c>
    </row>
    <row r="6" spans="1:17" x14ac:dyDescent="0.25">
      <c r="A6" s="2" t="s">
        <v>5</v>
      </c>
      <c r="B6" s="3" t="s">
        <v>6</v>
      </c>
      <c r="C6" s="56">
        <v>43795.990000000005</v>
      </c>
      <c r="D6" s="51">
        <v>10875.29</v>
      </c>
      <c r="E6" s="51">
        <v>25590.080000000002</v>
      </c>
      <c r="F6" s="51">
        <v>25622.68</v>
      </c>
      <c r="G6" s="13">
        <v>25906.400000000001</v>
      </c>
      <c r="H6" s="51">
        <v>22089.3</v>
      </c>
      <c r="I6" s="51"/>
      <c r="J6" s="51"/>
      <c r="K6" s="51"/>
      <c r="L6" s="48"/>
      <c r="M6" s="48"/>
      <c r="N6" s="48"/>
      <c r="O6" s="28">
        <f t="shared" si="0"/>
        <v>153879.74</v>
      </c>
    </row>
    <row r="7" spans="1:17" x14ac:dyDescent="0.25">
      <c r="A7" s="2" t="s">
        <v>7</v>
      </c>
      <c r="B7" s="3" t="s">
        <v>8</v>
      </c>
      <c r="C7" s="56">
        <v>35935.86</v>
      </c>
      <c r="D7" s="51">
        <v>28480.09</v>
      </c>
      <c r="E7" s="51">
        <v>20196.3</v>
      </c>
      <c r="F7" s="51">
        <v>26296.37</v>
      </c>
      <c r="G7" s="13">
        <v>29204.26</v>
      </c>
      <c r="H7" s="51">
        <v>28133.96</v>
      </c>
      <c r="I7" s="51"/>
      <c r="J7" s="51"/>
      <c r="K7" s="51"/>
      <c r="L7" s="48"/>
      <c r="M7" s="48"/>
      <c r="N7" s="48"/>
      <c r="O7" s="28">
        <f t="shared" si="0"/>
        <v>168246.84</v>
      </c>
    </row>
    <row r="8" spans="1:17" x14ac:dyDescent="0.25">
      <c r="A8" s="2" t="s">
        <v>9</v>
      </c>
      <c r="B8" s="3" t="s">
        <v>10</v>
      </c>
      <c r="C8" s="56">
        <v>907.39</v>
      </c>
      <c r="D8" s="51">
        <v>611.79999999999995</v>
      </c>
      <c r="E8" s="51">
        <v>1561.99</v>
      </c>
      <c r="F8" s="51">
        <v>2980.85</v>
      </c>
      <c r="G8" s="13">
        <v>0</v>
      </c>
      <c r="H8" s="51">
        <v>5317.32</v>
      </c>
      <c r="I8" s="51"/>
      <c r="J8" s="51"/>
      <c r="K8" s="51"/>
      <c r="L8" s="48"/>
      <c r="M8" s="48"/>
      <c r="N8" s="48"/>
      <c r="O8" s="28">
        <f t="shared" si="0"/>
        <v>11379.35</v>
      </c>
    </row>
    <row r="9" spans="1:17" x14ac:dyDescent="0.25">
      <c r="A9" s="2" t="s">
        <v>11</v>
      </c>
      <c r="B9" s="3" t="s">
        <v>12</v>
      </c>
      <c r="C9" s="56">
        <v>3175.03</v>
      </c>
      <c r="D9" s="51">
        <v>8608.98</v>
      </c>
      <c r="E9" s="51">
        <v>3618.3</v>
      </c>
      <c r="F9" s="51">
        <v>8609.11</v>
      </c>
      <c r="G9" s="13">
        <v>8609</v>
      </c>
      <c r="H9" s="51">
        <v>8609.1</v>
      </c>
      <c r="I9" s="51"/>
      <c r="J9" s="51"/>
      <c r="K9" s="51"/>
      <c r="L9" s="48"/>
      <c r="M9" s="48"/>
      <c r="N9" s="48"/>
      <c r="O9" s="28">
        <f t="shared" si="0"/>
        <v>41229.520000000004</v>
      </c>
    </row>
    <row r="10" spans="1:17" x14ac:dyDescent="0.25">
      <c r="A10" s="2" t="s">
        <v>13</v>
      </c>
      <c r="B10" s="3" t="s">
        <v>14</v>
      </c>
      <c r="C10" s="56">
        <v>7265.15</v>
      </c>
      <c r="D10" s="51">
        <v>7251.57</v>
      </c>
      <c r="E10" s="51">
        <v>0</v>
      </c>
      <c r="F10" s="51">
        <v>12044.529999999999</v>
      </c>
      <c r="G10" s="12">
        <v>6243.84</v>
      </c>
      <c r="H10" s="51">
        <v>6659.12</v>
      </c>
      <c r="I10" s="51"/>
      <c r="J10" s="51"/>
      <c r="K10" s="51"/>
      <c r="L10" s="48"/>
      <c r="M10" s="48"/>
      <c r="N10" s="48"/>
      <c r="O10" s="28">
        <f t="shared" si="0"/>
        <v>39464.21</v>
      </c>
    </row>
    <row r="11" spans="1:17" x14ac:dyDescent="0.25">
      <c r="A11" s="2" t="s">
        <v>15</v>
      </c>
      <c r="B11" s="3" t="s">
        <v>16</v>
      </c>
      <c r="C11" s="51">
        <v>0</v>
      </c>
      <c r="D11" s="51">
        <v>6373.11</v>
      </c>
      <c r="E11" s="51">
        <v>8657.7099999999991</v>
      </c>
      <c r="F11" s="51">
        <v>8657.7099999999991</v>
      </c>
      <c r="G11" s="13">
        <v>8423.39</v>
      </c>
      <c r="H11" s="51">
        <v>8423.39</v>
      </c>
      <c r="I11" s="51"/>
      <c r="J11" s="51"/>
      <c r="K11" s="51"/>
      <c r="L11" s="48"/>
      <c r="M11" s="48"/>
      <c r="N11" s="48"/>
      <c r="O11" s="28">
        <f t="shared" si="0"/>
        <v>40535.31</v>
      </c>
    </row>
    <row r="12" spans="1:17" x14ac:dyDescent="0.25">
      <c r="A12" s="2" t="s">
        <v>17</v>
      </c>
      <c r="B12" s="3" t="s">
        <v>18</v>
      </c>
      <c r="C12" s="51">
        <v>36487.160000000003</v>
      </c>
      <c r="D12" s="51">
        <v>38334.660000000003</v>
      </c>
      <c r="E12" s="51">
        <v>0</v>
      </c>
      <c r="F12" s="51">
        <v>37835.699999999997</v>
      </c>
      <c r="G12" s="13">
        <v>40263.14</v>
      </c>
      <c r="H12" s="51">
        <v>34411.15</v>
      </c>
      <c r="I12" s="51"/>
      <c r="J12" s="51"/>
      <c r="K12" s="51"/>
      <c r="L12" s="48"/>
      <c r="M12" s="48"/>
      <c r="N12" s="48"/>
      <c r="O12" s="28">
        <f t="shared" si="0"/>
        <v>187331.81</v>
      </c>
    </row>
    <row r="13" spans="1:17" x14ac:dyDescent="0.25">
      <c r="A13" s="2" t="s">
        <v>19</v>
      </c>
      <c r="B13" s="3" t="s">
        <v>20</v>
      </c>
      <c r="C13" s="51">
        <v>31388.799999999999</v>
      </c>
      <c r="D13" s="51">
        <v>16259.42</v>
      </c>
      <c r="E13" s="51">
        <v>17716.97</v>
      </c>
      <c r="F13" s="51">
        <v>19044.28</v>
      </c>
      <c r="G13" s="13">
        <v>0</v>
      </c>
      <c r="H13" s="51">
        <v>37898.58</v>
      </c>
      <c r="I13" s="51"/>
      <c r="J13" s="51"/>
      <c r="K13" s="51"/>
      <c r="L13" s="48"/>
      <c r="M13" s="48"/>
      <c r="N13" s="48"/>
      <c r="O13" s="28">
        <f t="shared" si="0"/>
        <v>122308.05</v>
      </c>
    </row>
    <row r="14" spans="1:17" x14ac:dyDescent="0.25">
      <c r="A14" s="2" t="s">
        <v>21</v>
      </c>
      <c r="B14" s="3" t="s">
        <v>22</v>
      </c>
      <c r="C14" s="51">
        <v>1688.16</v>
      </c>
      <c r="D14" s="51">
        <v>4541.4799999999996</v>
      </c>
      <c r="E14" s="51">
        <v>4907.8100000000004</v>
      </c>
      <c r="F14" s="51">
        <v>4790.6099999999997</v>
      </c>
      <c r="G14" s="13">
        <v>4829.28</v>
      </c>
      <c r="H14" s="51">
        <v>4809.3500000000004</v>
      </c>
      <c r="I14" s="51"/>
      <c r="J14" s="51"/>
      <c r="K14" s="51"/>
      <c r="L14" s="48"/>
      <c r="M14" s="48"/>
      <c r="N14" s="48"/>
      <c r="O14" s="28">
        <f t="shared" si="0"/>
        <v>25566.690000000002</v>
      </c>
    </row>
    <row r="15" spans="1:17" x14ac:dyDescent="0.25">
      <c r="A15" s="2" t="s">
        <v>23</v>
      </c>
      <c r="B15" s="3" t="s">
        <v>24</v>
      </c>
      <c r="C15" s="51">
        <v>0</v>
      </c>
      <c r="D15" s="51"/>
      <c r="E15" s="51">
        <v>0</v>
      </c>
      <c r="F15" s="51">
        <v>40919.360000000001</v>
      </c>
      <c r="G15" s="51">
        <v>177653.21000000002</v>
      </c>
      <c r="H15" s="51">
        <v>0</v>
      </c>
      <c r="I15" s="51"/>
      <c r="J15" s="51"/>
      <c r="K15" s="51"/>
      <c r="L15" s="48"/>
      <c r="M15" s="48"/>
      <c r="N15" s="48"/>
      <c r="O15" s="28">
        <f t="shared" si="0"/>
        <v>218572.57</v>
      </c>
    </row>
    <row r="16" spans="1:17" x14ac:dyDescent="0.25">
      <c r="A16" s="2" t="s">
        <v>25</v>
      </c>
      <c r="B16" s="3" t="s">
        <v>26</v>
      </c>
      <c r="C16" s="51">
        <v>2829.38</v>
      </c>
      <c r="D16" s="51">
        <v>2194.12</v>
      </c>
      <c r="E16" s="51">
        <v>4066.28</v>
      </c>
      <c r="F16" s="51">
        <v>4066.28</v>
      </c>
      <c r="G16" s="13">
        <v>4259.28</v>
      </c>
      <c r="H16" s="51">
        <v>4259.28</v>
      </c>
      <c r="I16" s="51"/>
      <c r="J16" s="51"/>
      <c r="K16" s="51"/>
      <c r="L16" s="48"/>
      <c r="M16" s="48"/>
      <c r="N16" s="48"/>
      <c r="O16" s="28">
        <f t="shared" si="0"/>
        <v>21674.62</v>
      </c>
    </row>
    <row r="17" spans="1:15" x14ac:dyDescent="0.25">
      <c r="A17" s="2" t="s">
        <v>27</v>
      </c>
      <c r="B17" s="3" t="s">
        <v>28</v>
      </c>
      <c r="C17" s="51">
        <v>21669.4</v>
      </c>
      <c r="D17" s="51"/>
      <c r="E17" s="51">
        <v>0</v>
      </c>
      <c r="F17" s="51">
        <v>0</v>
      </c>
      <c r="G17" s="51">
        <v>12235.21</v>
      </c>
      <c r="H17" s="51">
        <v>6778.88</v>
      </c>
      <c r="I17" s="51"/>
      <c r="J17" s="51"/>
      <c r="K17" s="51"/>
      <c r="L17" s="48"/>
      <c r="M17" s="48"/>
      <c r="N17" s="48"/>
      <c r="O17" s="28">
        <f t="shared" si="0"/>
        <v>40683.49</v>
      </c>
    </row>
    <row r="18" spans="1:15" x14ac:dyDescent="0.25">
      <c r="A18" s="2" t="s">
        <v>29</v>
      </c>
      <c r="B18" s="3" t="s">
        <v>30</v>
      </c>
      <c r="C18" s="51">
        <v>0</v>
      </c>
      <c r="D18" s="51">
        <v>7113.26</v>
      </c>
      <c r="E18" s="51">
        <v>6730.88</v>
      </c>
      <c r="F18" s="51">
        <v>72455.08</v>
      </c>
      <c r="G18" s="13">
        <v>73644.81</v>
      </c>
      <c r="H18" s="51">
        <v>74634.09</v>
      </c>
      <c r="I18" s="51"/>
      <c r="J18" s="51"/>
      <c r="K18" s="51"/>
      <c r="L18" s="48"/>
      <c r="M18" s="48"/>
      <c r="N18" s="48"/>
      <c r="O18" s="28">
        <f t="shared" si="0"/>
        <v>234578.12</v>
      </c>
    </row>
    <row r="19" spans="1:15" x14ac:dyDescent="0.25">
      <c r="A19" s="2" t="s">
        <v>31</v>
      </c>
      <c r="B19" s="3" t="s">
        <v>32</v>
      </c>
      <c r="C19" s="51">
        <v>41806.39</v>
      </c>
      <c r="D19" s="51">
        <v>2916.27</v>
      </c>
      <c r="E19" s="51">
        <v>33004.230000000003</v>
      </c>
      <c r="F19" s="51">
        <v>73874.37</v>
      </c>
      <c r="G19" s="51">
        <v>0</v>
      </c>
      <c r="H19" s="51">
        <v>41536.53</v>
      </c>
      <c r="I19" s="51"/>
      <c r="J19" s="51"/>
      <c r="K19" s="51"/>
      <c r="L19" s="48"/>
      <c r="M19" s="48"/>
      <c r="N19" s="48"/>
      <c r="O19" s="28">
        <f t="shared" si="0"/>
        <v>193137.79</v>
      </c>
    </row>
    <row r="20" spans="1:15" x14ac:dyDescent="0.25">
      <c r="A20" s="2" t="s">
        <v>33</v>
      </c>
      <c r="B20" s="3" t="s">
        <v>34</v>
      </c>
      <c r="C20" s="51">
        <v>64617.31</v>
      </c>
      <c r="D20" s="51">
        <v>26947.11</v>
      </c>
      <c r="E20" s="51">
        <v>0</v>
      </c>
      <c r="F20" s="51">
        <v>25656.83</v>
      </c>
      <c r="G20" s="13">
        <v>0</v>
      </c>
      <c r="H20" s="51">
        <v>61289.01</v>
      </c>
      <c r="I20" s="51"/>
      <c r="J20" s="51"/>
      <c r="K20" s="51"/>
      <c r="L20" s="48"/>
      <c r="M20" s="48"/>
      <c r="N20" s="48"/>
      <c r="O20" s="28">
        <f t="shared" si="0"/>
        <v>178510.26</v>
      </c>
    </row>
    <row r="21" spans="1:15" x14ac:dyDescent="0.25">
      <c r="A21" s="2" t="s">
        <v>35</v>
      </c>
      <c r="B21" s="3" t="s">
        <v>36</v>
      </c>
      <c r="C21" s="51">
        <v>47240.36</v>
      </c>
      <c r="D21" s="51">
        <v>38690.15</v>
      </c>
      <c r="E21" s="51">
        <v>39424.269999999997</v>
      </c>
      <c r="F21" s="51">
        <v>39585.199999999997</v>
      </c>
      <c r="G21" s="13">
        <v>0</v>
      </c>
      <c r="H21" s="51">
        <v>83543.16</v>
      </c>
      <c r="I21" s="51"/>
      <c r="J21" s="51"/>
      <c r="K21" s="51"/>
      <c r="L21" s="48"/>
      <c r="M21" s="48"/>
      <c r="N21" s="48"/>
      <c r="O21" s="28">
        <f t="shared" si="0"/>
        <v>248483.13999999998</v>
      </c>
    </row>
    <row r="22" spans="1:15" x14ac:dyDescent="0.25">
      <c r="A22" s="2" t="s">
        <v>37</v>
      </c>
      <c r="B22" s="3" t="s">
        <v>38</v>
      </c>
      <c r="C22" s="51">
        <v>0</v>
      </c>
      <c r="D22" s="51">
        <v>21109.460000000003</v>
      </c>
      <c r="E22" s="51">
        <v>21709.439999999999</v>
      </c>
      <c r="F22" s="51">
        <v>20568.22</v>
      </c>
      <c r="G22" s="13">
        <v>20122.57</v>
      </c>
      <c r="H22" s="51">
        <v>18806.32</v>
      </c>
      <c r="I22" s="51"/>
      <c r="J22" s="51"/>
      <c r="K22" s="51"/>
      <c r="L22" s="48"/>
      <c r="M22" s="48"/>
      <c r="N22" s="48"/>
      <c r="O22" s="28">
        <f t="shared" si="0"/>
        <v>102316.01000000001</v>
      </c>
    </row>
    <row r="23" spans="1:15" x14ac:dyDescent="0.25">
      <c r="A23" s="2" t="s">
        <v>39</v>
      </c>
      <c r="B23" s="3" t="s">
        <v>40</v>
      </c>
      <c r="C23" s="51">
        <v>6882.98</v>
      </c>
      <c r="D23" s="51">
        <v>5996.68</v>
      </c>
      <c r="E23" s="51">
        <v>5812.68</v>
      </c>
      <c r="F23" s="51">
        <v>5998.43</v>
      </c>
      <c r="G23" s="13">
        <v>5996.68</v>
      </c>
      <c r="H23" s="51">
        <v>5996.68</v>
      </c>
      <c r="I23" s="51"/>
      <c r="J23" s="51"/>
      <c r="K23" s="51"/>
      <c r="L23" s="48"/>
      <c r="M23" s="48"/>
      <c r="N23" s="48"/>
      <c r="O23" s="28">
        <f t="shared" si="0"/>
        <v>36684.130000000005</v>
      </c>
    </row>
    <row r="24" spans="1:15" x14ac:dyDescent="0.25">
      <c r="A24" s="2" t="s">
        <v>41</v>
      </c>
      <c r="B24" s="3" t="s">
        <v>42</v>
      </c>
      <c r="C24" s="51">
        <v>22724.34</v>
      </c>
      <c r="D24" s="51">
        <v>23114.74</v>
      </c>
      <c r="E24" s="51">
        <v>19586.939999999999</v>
      </c>
      <c r="F24" s="51">
        <v>19770.939999999999</v>
      </c>
      <c r="G24" s="13">
        <v>0</v>
      </c>
      <c r="H24" s="51">
        <v>39541.879999999997</v>
      </c>
      <c r="I24" s="51"/>
      <c r="J24" s="51"/>
      <c r="K24" s="51"/>
      <c r="L24" s="48"/>
      <c r="M24" s="48"/>
      <c r="N24" s="48"/>
      <c r="O24" s="28">
        <f t="shared" si="0"/>
        <v>124738.84</v>
      </c>
    </row>
    <row r="25" spans="1:15" x14ac:dyDescent="0.25">
      <c r="A25" s="2" t="s">
        <v>43</v>
      </c>
      <c r="B25" s="3" t="s">
        <v>44</v>
      </c>
      <c r="C25" s="51">
        <v>33118.69</v>
      </c>
      <c r="D25" s="51">
        <v>33094.82</v>
      </c>
      <c r="E25" s="51">
        <v>35621.589999999997</v>
      </c>
      <c r="F25" s="51">
        <v>36257.46</v>
      </c>
      <c r="G25" s="13">
        <v>36045.56</v>
      </c>
      <c r="H25" s="51">
        <v>34721.65</v>
      </c>
      <c r="I25" s="51"/>
      <c r="J25" s="51"/>
      <c r="K25" s="51"/>
      <c r="L25" s="48"/>
      <c r="M25" s="48"/>
      <c r="N25" s="48"/>
      <c r="O25" s="28">
        <f t="shared" si="0"/>
        <v>208859.77</v>
      </c>
    </row>
    <row r="26" spans="1:15" x14ac:dyDescent="0.25">
      <c r="A26" s="2" t="s">
        <v>45</v>
      </c>
      <c r="B26" s="3" t="s">
        <v>46</v>
      </c>
      <c r="C26" s="51">
        <v>4970.34</v>
      </c>
      <c r="D26" s="51">
        <v>5601.49</v>
      </c>
      <c r="E26" s="51">
        <v>45379.31</v>
      </c>
      <c r="F26" s="51">
        <v>0</v>
      </c>
      <c r="G26" s="51">
        <v>47708.56</v>
      </c>
      <c r="H26" s="51">
        <v>48378.1</v>
      </c>
      <c r="I26" s="51"/>
      <c r="J26" s="51"/>
      <c r="K26" s="51"/>
      <c r="L26" s="48"/>
      <c r="M26" s="48"/>
      <c r="N26" s="48"/>
      <c r="O26" s="28">
        <f t="shared" si="0"/>
        <v>152037.79999999999</v>
      </c>
    </row>
    <row r="27" spans="1:15" x14ac:dyDescent="0.25">
      <c r="A27" s="2" t="s">
        <v>47</v>
      </c>
      <c r="B27" s="3" t="s">
        <v>48</v>
      </c>
      <c r="C27" s="51">
        <v>0</v>
      </c>
      <c r="D27" s="51">
        <v>0</v>
      </c>
      <c r="E27" s="51">
        <v>496.79</v>
      </c>
      <c r="F27" s="51">
        <v>578.66</v>
      </c>
      <c r="G27" s="13">
        <v>394.66</v>
      </c>
      <c r="H27" s="51">
        <v>390.16</v>
      </c>
      <c r="I27" s="51"/>
      <c r="J27" s="51"/>
      <c r="K27" s="51"/>
      <c r="L27" s="48"/>
      <c r="M27" s="48"/>
      <c r="N27" s="48"/>
      <c r="O27" s="28">
        <f t="shared" si="0"/>
        <v>1860.2700000000002</v>
      </c>
    </row>
    <row r="28" spans="1:15" x14ac:dyDescent="0.25">
      <c r="A28" s="2" t="s">
        <v>49</v>
      </c>
      <c r="B28" s="3" t="s">
        <v>50</v>
      </c>
      <c r="C28" s="51">
        <v>25954.58</v>
      </c>
      <c r="D28" s="51"/>
      <c r="E28" s="51">
        <v>10330.11</v>
      </c>
      <c r="F28" s="51">
        <v>19332.12</v>
      </c>
      <c r="G28" s="13">
        <v>0</v>
      </c>
      <c r="H28" s="51">
        <v>12046.2</v>
      </c>
      <c r="I28" s="51"/>
      <c r="J28" s="51"/>
      <c r="K28" s="51"/>
      <c r="L28" s="48"/>
      <c r="M28" s="48"/>
      <c r="N28" s="48"/>
      <c r="O28" s="28">
        <f t="shared" si="0"/>
        <v>67663.009999999995</v>
      </c>
    </row>
    <row r="29" spans="1:15" x14ac:dyDescent="0.25">
      <c r="A29" s="2" t="s">
        <v>51</v>
      </c>
      <c r="B29" s="3" t="s">
        <v>52</v>
      </c>
      <c r="C29" s="51">
        <v>22910.879999999997</v>
      </c>
      <c r="D29" s="51">
        <v>11908.46</v>
      </c>
      <c r="E29" s="51">
        <v>12718.43</v>
      </c>
      <c r="F29" s="51">
        <v>12837.76</v>
      </c>
      <c r="G29" s="51">
        <v>14550.54</v>
      </c>
      <c r="H29" s="51">
        <v>14536.22</v>
      </c>
      <c r="I29" s="51"/>
      <c r="J29" s="51"/>
      <c r="K29" s="51"/>
      <c r="L29" s="48"/>
      <c r="M29" s="48"/>
      <c r="N29" s="48"/>
      <c r="O29" s="28">
        <f t="shared" si="0"/>
        <v>89462.290000000008</v>
      </c>
    </row>
    <row r="30" spans="1:15" x14ac:dyDescent="0.25">
      <c r="A30" s="2" t="s">
        <v>53</v>
      </c>
      <c r="B30" s="3" t="s">
        <v>54</v>
      </c>
      <c r="C30" s="51">
        <v>81977.41</v>
      </c>
      <c r="D30" s="51"/>
      <c r="E30" s="51">
        <v>0</v>
      </c>
      <c r="F30" s="51">
        <v>106136.38</v>
      </c>
      <c r="G30" s="12">
        <v>0</v>
      </c>
      <c r="H30" s="51">
        <v>70076.84</v>
      </c>
      <c r="I30" s="51"/>
      <c r="J30" s="51"/>
      <c r="K30" s="51"/>
      <c r="L30" s="48"/>
      <c r="M30" s="48"/>
      <c r="N30" s="48"/>
      <c r="O30" s="28">
        <f t="shared" si="0"/>
        <v>258190.63</v>
      </c>
    </row>
    <row r="31" spans="1:15" x14ac:dyDescent="0.25">
      <c r="A31" s="2" t="s">
        <v>55</v>
      </c>
      <c r="B31" s="3" t="s">
        <v>56</v>
      </c>
      <c r="C31" s="51">
        <v>0</v>
      </c>
      <c r="D31" s="51">
        <v>23112.41</v>
      </c>
      <c r="E31" s="51">
        <v>76142.87</v>
      </c>
      <c r="F31" s="51">
        <v>28685.1</v>
      </c>
      <c r="G31" s="13">
        <v>307.92</v>
      </c>
      <c r="H31" s="51">
        <v>316.97000000000003</v>
      </c>
      <c r="I31" s="51"/>
      <c r="J31" s="51"/>
      <c r="K31" s="51"/>
      <c r="L31" s="48"/>
      <c r="M31" s="48"/>
      <c r="N31" s="48"/>
      <c r="O31" s="28">
        <f t="shared" si="0"/>
        <v>128565.27</v>
      </c>
    </row>
    <row r="32" spans="1:15" x14ac:dyDescent="0.25">
      <c r="A32" s="2" t="s">
        <v>57</v>
      </c>
      <c r="B32" s="3" t="s">
        <v>58</v>
      </c>
      <c r="C32" s="51">
        <v>2349.1799999999998</v>
      </c>
      <c r="D32" s="51">
        <v>13803.86</v>
      </c>
      <c r="E32" s="51">
        <v>11842.25</v>
      </c>
      <c r="F32" s="51">
        <v>14276.93</v>
      </c>
      <c r="G32" s="12">
        <v>14276.92</v>
      </c>
      <c r="H32" s="51">
        <v>14276.92</v>
      </c>
      <c r="I32" s="51"/>
      <c r="J32" s="51"/>
      <c r="K32" s="51"/>
      <c r="L32" s="48"/>
      <c r="M32" s="48"/>
      <c r="N32" s="48"/>
      <c r="O32" s="28">
        <f t="shared" si="0"/>
        <v>70826.06</v>
      </c>
    </row>
    <row r="33" spans="1:15" x14ac:dyDescent="0.25">
      <c r="A33" s="2" t="s">
        <v>59</v>
      </c>
      <c r="B33" s="3" t="s">
        <v>60</v>
      </c>
      <c r="C33" s="51">
        <v>0</v>
      </c>
      <c r="D33" s="51"/>
      <c r="E33" s="51">
        <v>2974.79</v>
      </c>
      <c r="F33" s="51">
        <v>3158.79</v>
      </c>
      <c r="G33" s="51">
        <v>4045.09</v>
      </c>
      <c r="H33" s="51">
        <v>4040.57</v>
      </c>
      <c r="I33" s="51"/>
      <c r="J33" s="51"/>
      <c r="K33" s="51"/>
      <c r="L33" s="48"/>
      <c r="M33" s="48"/>
      <c r="N33" s="48"/>
      <c r="O33" s="28">
        <f t="shared" si="0"/>
        <v>14219.24</v>
      </c>
    </row>
    <row r="34" spans="1:15" x14ac:dyDescent="0.25">
      <c r="A34" s="2" t="s">
        <v>61</v>
      </c>
      <c r="B34" s="3" t="s">
        <v>62</v>
      </c>
      <c r="C34" s="51">
        <v>0</v>
      </c>
      <c r="D34" s="51">
        <v>41360.51</v>
      </c>
      <c r="E34" s="51">
        <v>39486.11</v>
      </c>
      <c r="F34" s="51">
        <v>44636.97</v>
      </c>
      <c r="G34" s="12">
        <v>0</v>
      </c>
      <c r="H34" s="51">
        <v>0</v>
      </c>
      <c r="I34" s="51"/>
      <c r="J34" s="51"/>
      <c r="K34" s="51"/>
      <c r="L34" s="48"/>
      <c r="M34" s="48"/>
      <c r="N34" s="48"/>
      <c r="O34" s="28">
        <f t="shared" si="0"/>
        <v>125483.59</v>
      </c>
    </row>
    <row r="35" spans="1:15" x14ac:dyDescent="0.25">
      <c r="A35" s="2" t="s">
        <v>63</v>
      </c>
      <c r="B35" s="3" t="s">
        <v>64</v>
      </c>
      <c r="C35" s="51">
        <v>2655.83</v>
      </c>
      <c r="D35" s="51">
        <v>4680.8900000000003</v>
      </c>
      <c r="E35" s="51">
        <v>19230.41</v>
      </c>
      <c r="F35" s="51">
        <v>22960.68</v>
      </c>
      <c r="G35" s="13">
        <v>22968.5</v>
      </c>
      <c r="H35" s="51">
        <v>23202.73</v>
      </c>
      <c r="I35" s="51"/>
      <c r="J35" s="51"/>
      <c r="K35" s="51"/>
      <c r="L35" s="48"/>
      <c r="M35" s="48"/>
      <c r="N35" s="48"/>
      <c r="O35" s="28">
        <f t="shared" si="0"/>
        <v>95699.04</v>
      </c>
    </row>
    <row r="36" spans="1:15" x14ac:dyDescent="0.25">
      <c r="A36" s="2" t="s">
        <v>65</v>
      </c>
      <c r="B36" s="3" t="s">
        <v>66</v>
      </c>
      <c r="C36" s="51">
        <v>73276.58</v>
      </c>
      <c r="D36" s="51">
        <v>1356.13</v>
      </c>
      <c r="E36" s="51">
        <v>14197.04</v>
      </c>
      <c r="F36" s="51">
        <v>35473.79</v>
      </c>
      <c r="G36" s="13">
        <v>35473.79</v>
      </c>
      <c r="H36" s="51">
        <v>35473.79</v>
      </c>
      <c r="I36" s="51"/>
      <c r="J36" s="51"/>
      <c r="K36" s="51"/>
      <c r="L36" s="48"/>
      <c r="M36" s="48"/>
      <c r="N36" s="48"/>
      <c r="O36" s="28">
        <f t="shared" si="0"/>
        <v>195251.12000000002</v>
      </c>
    </row>
    <row r="37" spans="1:15" x14ac:dyDescent="0.25">
      <c r="A37" s="2" t="s">
        <v>67</v>
      </c>
      <c r="B37" s="3" t="s">
        <v>68</v>
      </c>
      <c r="C37" s="51">
        <v>0</v>
      </c>
      <c r="D37" s="51">
        <v>7418.74</v>
      </c>
      <c r="E37" s="51">
        <v>8534.4</v>
      </c>
      <c r="F37" s="51">
        <v>9776.48</v>
      </c>
      <c r="G37" s="13">
        <v>9930.98</v>
      </c>
      <c r="H37" s="51">
        <v>8336.44</v>
      </c>
      <c r="I37" s="51"/>
      <c r="J37" s="51"/>
      <c r="K37" s="51"/>
      <c r="L37" s="48"/>
      <c r="M37" s="48"/>
      <c r="N37" s="48"/>
      <c r="O37" s="28">
        <f t="shared" si="0"/>
        <v>43997.04</v>
      </c>
    </row>
    <row r="38" spans="1:15" x14ac:dyDescent="0.25">
      <c r="A38" s="2" t="s">
        <v>69</v>
      </c>
      <c r="B38" s="3" t="s">
        <v>70</v>
      </c>
      <c r="C38" s="51">
        <v>74596.5</v>
      </c>
      <c r="D38" s="51">
        <v>70376.289999999994</v>
      </c>
      <c r="E38" s="51">
        <v>70532.429999999993</v>
      </c>
      <c r="F38" s="51">
        <v>75894.12</v>
      </c>
      <c r="G38" s="13">
        <v>72212.259999999995</v>
      </c>
      <c r="H38" s="51">
        <v>74127.77</v>
      </c>
      <c r="I38" s="51"/>
      <c r="J38" s="51"/>
      <c r="K38" s="51"/>
      <c r="L38" s="48"/>
      <c r="M38" s="48"/>
      <c r="N38" s="48"/>
      <c r="O38" s="28">
        <f t="shared" si="0"/>
        <v>437739.37</v>
      </c>
    </row>
    <row r="39" spans="1:15" x14ac:dyDescent="0.25">
      <c r="A39" s="2" t="s">
        <v>71</v>
      </c>
      <c r="B39" s="3" t="s">
        <v>72</v>
      </c>
      <c r="C39" s="51">
        <v>86672.52</v>
      </c>
      <c r="D39" s="51">
        <v>3213.31</v>
      </c>
      <c r="E39" s="51">
        <v>12912.14</v>
      </c>
      <c r="F39" s="51">
        <v>30742.41</v>
      </c>
      <c r="G39" s="13">
        <v>32515.08</v>
      </c>
      <c r="H39" s="51">
        <v>32515.08</v>
      </c>
      <c r="I39" s="51"/>
      <c r="J39" s="51"/>
      <c r="K39" s="51"/>
      <c r="L39" s="48"/>
      <c r="M39" s="48"/>
      <c r="N39" s="48"/>
      <c r="O39" s="28">
        <f t="shared" si="0"/>
        <v>198570.54000000004</v>
      </c>
    </row>
    <row r="40" spans="1:15" x14ac:dyDescent="0.25">
      <c r="A40" s="2" t="s">
        <v>73</v>
      </c>
      <c r="B40" s="3" t="s">
        <v>74</v>
      </c>
      <c r="C40" s="51">
        <v>0</v>
      </c>
      <c r="D40" s="51">
        <v>2561.12</v>
      </c>
      <c r="E40" s="51">
        <v>49915.38</v>
      </c>
      <c r="F40" s="51">
        <v>49398.39</v>
      </c>
      <c r="G40" s="13">
        <v>49414.73</v>
      </c>
      <c r="H40" s="51">
        <v>99649.83</v>
      </c>
      <c r="I40" s="51"/>
      <c r="J40" s="51"/>
      <c r="K40" s="51"/>
      <c r="L40" s="48"/>
      <c r="M40" s="48"/>
      <c r="N40" s="48"/>
      <c r="O40" s="28">
        <f t="shared" si="0"/>
        <v>250939.45</v>
      </c>
    </row>
    <row r="41" spans="1:15" x14ac:dyDescent="0.25">
      <c r="A41" s="2" t="s">
        <v>75</v>
      </c>
      <c r="B41" s="3" t="s">
        <v>76</v>
      </c>
      <c r="C41" s="51">
        <v>18441.66</v>
      </c>
      <c r="D41" s="51">
        <v>35876.44</v>
      </c>
      <c r="E41" s="51">
        <v>0</v>
      </c>
      <c r="F41" s="51">
        <v>39010.26</v>
      </c>
      <c r="G41" s="13">
        <v>20441.169999999998</v>
      </c>
      <c r="H41" s="51">
        <v>21345.1</v>
      </c>
      <c r="I41" s="51"/>
      <c r="J41" s="51"/>
      <c r="K41" s="51"/>
      <c r="L41" s="48"/>
      <c r="M41" s="48"/>
      <c r="N41" s="48"/>
      <c r="O41" s="28">
        <f t="shared" si="0"/>
        <v>135114.63</v>
      </c>
    </row>
    <row r="42" spans="1:15" x14ac:dyDescent="0.25">
      <c r="A42" s="2" t="s">
        <v>77</v>
      </c>
      <c r="B42" s="3" t="s">
        <v>78</v>
      </c>
      <c r="C42" s="51">
        <v>7063.09</v>
      </c>
      <c r="D42" s="51"/>
      <c r="E42" s="51">
        <v>5644.39</v>
      </c>
      <c r="F42" s="51">
        <v>5653.59</v>
      </c>
      <c r="G42" s="13">
        <v>5662.79</v>
      </c>
      <c r="H42" s="51">
        <v>12027.880000000001</v>
      </c>
      <c r="I42" s="51"/>
      <c r="J42" s="51"/>
      <c r="K42" s="51"/>
      <c r="L42" s="48"/>
      <c r="M42" s="48"/>
      <c r="N42" s="48"/>
      <c r="O42" s="28">
        <f t="shared" si="0"/>
        <v>36051.740000000005</v>
      </c>
    </row>
    <row r="43" spans="1:15" x14ac:dyDescent="0.25">
      <c r="A43" s="2" t="s">
        <v>79</v>
      </c>
      <c r="B43" s="3" t="s">
        <v>80</v>
      </c>
      <c r="C43" s="51">
        <v>27411.1</v>
      </c>
      <c r="D43" s="51">
        <v>27273.19</v>
      </c>
      <c r="E43" s="51">
        <v>26552.17</v>
      </c>
      <c r="F43" s="51">
        <v>27922.13</v>
      </c>
      <c r="G43" s="13">
        <v>29263.21</v>
      </c>
      <c r="H43" s="51">
        <v>29629.18</v>
      </c>
      <c r="I43" s="51"/>
      <c r="J43" s="51"/>
      <c r="K43" s="51"/>
      <c r="L43" s="48"/>
      <c r="M43" s="48"/>
      <c r="N43" s="48"/>
      <c r="O43" s="28">
        <f t="shared" si="0"/>
        <v>168050.97999999998</v>
      </c>
    </row>
    <row r="44" spans="1:15" x14ac:dyDescent="0.25">
      <c r="A44" s="2" t="s">
        <v>81</v>
      </c>
      <c r="B44" s="3" t="s">
        <v>82</v>
      </c>
      <c r="C44" s="51">
        <v>12002.33</v>
      </c>
      <c r="D44" s="51">
        <v>39895.47</v>
      </c>
      <c r="E44" s="51">
        <v>41079.589999999997</v>
      </c>
      <c r="F44" s="51">
        <v>42598.31</v>
      </c>
      <c r="G44" s="12">
        <v>42209.49</v>
      </c>
      <c r="H44" s="51">
        <v>42409.68</v>
      </c>
      <c r="I44" s="51"/>
      <c r="J44" s="51"/>
      <c r="K44" s="51"/>
      <c r="L44" s="48"/>
      <c r="M44" s="48"/>
      <c r="N44" s="48"/>
      <c r="O44" s="28">
        <f t="shared" si="0"/>
        <v>220194.87</v>
      </c>
    </row>
    <row r="45" spans="1:15" x14ac:dyDescent="0.25">
      <c r="A45" s="2" t="s">
        <v>83</v>
      </c>
      <c r="B45" s="3" t="s">
        <v>84</v>
      </c>
      <c r="C45" s="51">
        <v>0</v>
      </c>
      <c r="D45" s="51"/>
      <c r="E45" s="51">
        <v>6634.78</v>
      </c>
      <c r="F45" s="51">
        <v>0</v>
      </c>
      <c r="G45" s="12">
        <v>25882.3</v>
      </c>
      <c r="H45" s="51">
        <v>13811.79</v>
      </c>
      <c r="I45" s="51"/>
      <c r="J45" s="51"/>
      <c r="K45" s="51"/>
      <c r="L45" s="48"/>
      <c r="M45" s="48"/>
      <c r="N45" s="48"/>
      <c r="O45" s="28">
        <f t="shared" si="0"/>
        <v>46328.869999999995</v>
      </c>
    </row>
    <row r="46" spans="1:15" x14ac:dyDescent="0.25">
      <c r="A46" s="2" t="s">
        <v>85</v>
      </c>
      <c r="B46" s="3" t="s">
        <v>86</v>
      </c>
      <c r="C46" s="51">
        <v>929.22</v>
      </c>
      <c r="D46" s="51">
        <v>1030.79</v>
      </c>
      <c r="E46" s="51">
        <v>10619.65</v>
      </c>
      <c r="F46" s="51">
        <v>12374.85</v>
      </c>
      <c r="G46" s="13">
        <v>12374.85</v>
      </c>
      <c r="H46" s="51">
        <v>11344.55</v>
      </c>
      <c r="I46" s="51"/>
      <c r="J46" s="51"/>
      <c r="K46" s="51"/>
      <c r="L46" s="48"/>
      <c r="M46" s="48"/>
      <c r="N46" s="48"/>
      <c r="O46" s="28">
        <f t="shared" si="0"/>
        <v>48673.91</v>
      </c>
    </row>
    <row r="47" spans="1:15" x14ac:dyDescent="0.25">
      <c r="A47" s="2" t="s">
        <v>87</v>
      </c>
      <c r="B47" s="3" t="s">
        <v>88</v>
      </c>
      <c r="C47" s="51">
        <v>40172.57</v>
      </c>
      <c r="D47" s="51">
        <v>21206.52</v>
      </c>
      <c r="E47" s="51">
        <v>21355.33</v>
      </c>
      <c r="F47" s="51">
        <v>21469.3</v>
      </c>
      <c r="G47" s="51">
        <v>0</v>
      </c>
      <c r="H47" s="51">
        <v>21469.3</v>
      </c>
      <c r="I47" s="51"/>
      <c r="J47" s="51"/>
      <c r="K47" s="51"/>
      <c r="L47" s="48"/>
      <c r="M47" s="48"/>
      <c r="N47" s="48"/>
      <c r="O47" s="28">
        <f t="shared" si="0"/>
        <v>125673.02</v>
      </c>
    </row>
    <row r="48" spans="1:15" x14ac:dyDescent="0.25">
      <c r="A48" s="2" t="s">
        <v>89</v>
      </c>
      <c r="B48" s="3" t="s">
        <v>90</v>
      </c>
      <c r="C48" s="51">
        <v>52815.08</v>
      </c>
      <c r="D48" s="51">
        <v>51926.27</v>
      </c>
      <c r="E48" s="51">
        <v>49283.74</v>
      </c>
      <c r="F48" s="51">
        <v>50257.85</v>
      </c>
      <c r="G48" s="13">
        <v>51389.84</v>
      </c>
      <c r="H48" s="51">
        <v>53221.72</v>
      </c>
      <c r="I48" s="51"/>
      <c r="J48" s="51"/>
      <c r="K48" s="51"/>
      <c r="L48" s="48"/>
      <c r="M48" s="48"/>
      <c r="N48" s="48"/>
      <c r="O48" s="28">
        <f t="shared" si="0"/>
        <v>308894.5</v>
      </c>
    </row>
    <row r="49" spans="1:15" x14ac:dyDescent="0.25">
      <c r="A49" s="2" t="s">
        <v>91</v>
      </c>
      <c r="B49" s="3" t="s">
        <v>92</v>
      </c>
      <c r="C49" s="51">
        <v>8272.59</v>
      </c>
      <c r="D49" s="51">
        <v>7370.46</v>
      </c>
      <c r="E49" s="51">
        <v>8256.76</v>
      </c>
      <c r="F49" s="51">
        <v>8447.36</v>
      </c>
      <c r="G49" s="13">
        <v>8454.1</v>
      </c>
      <c r="H49" s="51">
        <v>8434.74</v>
      </c>
      <c r="I49" s="51"/>
      <c r="J49" s="51"/>
      <c r="K49" s="51"/>
      <c r="L49" s="48"/>
      <c r="M49" s="48"/>
      <c r="N49" s="48"/>
      <c r="O49" s="28">
        <f t="shared" si="0"/>
        <v>49236.009999999995</v>
      </c>
    </row>
    <row r="50" spans="1:15" x14ac:dyDescent="0.25">
      <c r="A50" s="2" t="s">
        <v>93</v>
      </c>
      <c r="B50" s="3" t="s">
        <v>94</v>
      </c>
      <c r="C50" s="51">
        <v>9659.98</v>
      </c>
      <c r="D50" s="51"/>
      <c r="E50" s="51">
        <v>8738.68</v>
      </c>
      <c r="F50" s="51">
        <v>17845.36</v>
      </c>
      <c r="G50" s="13">
        <v>0</v>
      </c>
      <c r="H50" s="51">
        <v>19578.02</v>
      </c>
      <c r="I50" s="51"/>
      <c r="J50" s="51"/>
      <c r="K50" s="51"/>
      <c r="L50" s="48"/>
      <c r="M50" s="48"/>
      <c r="N50" s="48"/>
      <c r="O50" s="28">
        <f t="shared" si="0"/>
        <v>55822.040000000008</v>
      </c>
    </row>
    <row r="51" spans="1:15" x14ac:dyDescent="0.25">
      <c r="A51" s="2" t="s">
        <v>95</v>
      </c>
      <c r="B51" s="3" t="s">
        <v>96</v>
      </c>
      <c r="C51" s="51">
        <v>5100.53</v>
      </c>
      <c r="D51" s="51"/>
      <c r="E51" s="51">
        <v>4657.47</v>
      </c>
      <c r="F51" s="51">
        <v>5266.71</v>
      </c>
      <c r="G51" s="13">
        <v>0</v>
      </c>
      <c r="H51" s="51">
        <v>5266.71</v>
      </c>
      <c r="I51" s="51"/>
      <c r="J51" s="51"/>
      <c r="K51" s="51"/>
      <c r="L51" s="48"/>
      <c r="M51" s="48"/>
      <c r="N51" s="48"/>
      <c r="O51" s="28">
        <f t="shared" si="0"/>
        <v>20291.419999999998</v>
      </c>
    </row>
    <row r="52" spans="1:15" x14ac:dyDescent="0.25">
      <c r="A52" s="2" t="s">
        <v>97</v>
      </c>
      <c r="B52" s="3" t="s">
        <v>98</v>
      </c>
      <c r="C52" s="51">
        <v>0</v>
      </c>
      <c r="D52" s="51">
        <v>30715.78</v>
      </c>
      <c r="E52" s="51">
        <v>15199.48</v>
      </c>
      <c r="F52" s="51">
        <v>15649.14</v>
      </c>
      <c r="G52" s="13">
        <v>0</v>
      </c>
      <c r="H52" s="51">
        <v>32698.58</v>
      </c>
      <c r="I52" s="51"/>
      <c r="J52" s="51"/>
      <c r="K52" s="51"/>
      <c r="L52" s="48"/>
      <c r="M52" s="48"/>
      <c r="N52" s="48"/>
      <c r="O52" s="28">
        <f t="shared" si="0"/>
        <v>94262.98</v>
      </c>
    </row>
    <row r="53" spans="1:15" x14ac:dyDescent="0.25">
      <c r="A53" s="2" t="s">
        <v>99</v>
      </c>
      <c r="B53" s="3" t="s">
        <v>100</v>
      </c>
      <c r="C53" s="51">
        <v>3054.09</v>
      </c>
      <c r="D53" s="51">
        <v>9524.51</v>
      </c>
      <c r="E53" s="51">
        <v>10800.21</v>
      </c>
      <c r="F53" s="51">
        <v>10800.21</v>
      </c>
      <c r="G53" s="13">
        <v>10800.21</v>
      </c>
      <c r="H53" s="51">
        <v>10800.21</v>
      </c>
      <c r="I53" s="51"/>
      <c r="J53" s="51"/>
      <c r="K53" s="51"/>
      <c r="L53" s="48"/>
      <c r="M53" s="48"/>
      <c r="N53" s="48"/>
      <c r="O53" s="28">
        <f t="shared" si="0"/>
        <v>55779.439999999995</v>
      </c>
    </row>
    <row r="54" spans="1:15" x14ac:dyDescent="0.25">
      <c r="A54" s="2" t="s">
        <v>101</v>
      </c>
      <c r="B54" s="3" t="s">
        <v>102</v>
      </c>
      <c r="C54" s="51">
        <v>0</v>
      </c>
      <c r="D54" s="51"/>
      <c r="E54" s="51">
        <v>31731.61</v>
      </c>
      <c r="F54" s="51">
        <v>0</v>
      </c>
      <c r="G54" s="13">
        <v>23793.61</v>
      </c>
      <c r="H54" s="51">
        <v>0</v>
      </c>
      <c r="I54" s="51"/>
      <c r="J54" s="51"/>
      <c r="K54" s="51"/>
      <c r="L54" s="48"/>
      <c r="M54" s="48"/>
      <c r="N54" s="48"/>
      <c r="O54" s="28">
        <f t="shared" si="0"/>
        <v>55525.22</v>
      </c>
    </row>
    <row r="55" spans="1:15" x14ac:dyDescent="0.25">
      <c r="A55" s="2" t="s">
        <v>103</v>
      </c>
      <c r="B55" s="3" t="s">
        <v>104</v>
      </c>
      <c r="C55" s="51">
        <v>10970.52</v>
      </c>
      <c r="D55" s="51"/>
      <c r="E55" s="51">
        <v>3663.28</v>
      </c>
      <c r="F55" s="51">
        <v>3668.23</v>
      </c>
      <c r="G55" s="51">
        <v>0</v>
      </c>
      <c r="H55" s="51">
        <v>11005.97</v>
      </c>
      <c r="I55" s="51"/>
      <c r="J55" s="51"/>
      <c r="K55" s="51"/>
      <c r="L55" s="48"/>
      <c r="M55" s="48"/>
      <c r="N55" s="48"/>
      <c r="O55" s="28">
        <f t="shared" si="0"/>
        <v>29308</v>
      </c>
    </row>
    <row r="56" spans="1:15" x14ac:dyDescent="0.25">
      <c r="A56" s="2" t="s">
        <v>105</v>
      </c>
      <c r="B56" s="3" t="s">
        <v>106</v>
      </c>
      <c r="C56" s="51">
        <v>25925.360000000001</v>
      </c>
      <c r="D56" s="51">
        <v>48431.89</v>
      </c>
      <c r="E56" s="51">
        <v>22678.03</v>
      </c>
      <c r="F56" s="51">
        <v>19846.169999999998</v>
      </c>
      <c r="G56" s="51">
        <v>0</v>
      </c>
      <c r="H56" s="51">
        <v>19838.09</v>
      </c>
      <c r="I56" s="51"/>
      <c r="J56" s="51"/>
      <c r="K56" s="51"/>
      <c r="L56" s="48"/>
      <c r="M56" s="48"/>
      <c r="N56" s="48"/>
      <c r="O56" s="28">
        <f t="shared" si="0"/>
        <v>136719.54</v>
      </c>
    </row>
    <row r="57" spans="1:15" x14ac:dyDescent="0.25">
      <c r="A57" s="2" t="s">
        <v>107</v>
      </c>
      <c r="B57" s="3" t="s">
        <v>108</v>
      </c>
      <c r="C57" s="51">
        <v>40954.92</v>
      </c>
      <c r="D57" s="51">
        <v>2010.12</v>
      </c>
      <c r="E57" s="51">
        <v>0</v>
      </c>
      <c r="F57" s="51">
        <v>40077.339999999997</v>
      </c>
      <c r="G57" s="12">
        <v>0</v>
      </c>
      <c r="H57" s="51">
        <v>14212.89</v>
      </c>
      <c r="I57" s="51"/>
      <c r="J57" s="51"/>
      <c r="K57" s="51"/>
      <c r="L57" s="48"/>
      <c r="M57" s="48"/>
      <c r="N57" s="48"/>
      <c r="O57" s="28">
        <f t="shared" si="0"/>
        <v>97255.27</v>
      </c>
    </row>
    <row r="58" spans="1:15" x14ac:dyDescent="0.25">
      <c r="A58" s="2" t="s">
        <v>109</v>
      </c>
      <c r="B58" s="3" t="s">
        <v>110</v>
      </c>
      <c r="C58" s="51">
        <v>0</v>
      </c>
      <c r="D58" s="51">
        <v>4477.66</v>
      </c>
      <c r="E58" s="51">
        <v>0</v>
      </c>
      <c r="F58" s="51">
        <v>7506.93</v>
      </c>
      <c r="G58" s="12">
        <v>0</v>
      </c>
      <c r="H58" s="51">
        <v>6709.88</v>
      </c>
      <c r="I58" s="51"/>
      <c r="J58" s="51"/>
      <c r="K58" s="51"/>
      <c r="L58" s="48"/>
      <c r="M58" s="48"/>
      <c r="N58" s="48"/>
      <c r="O58" s="28">
        <f t="shared" si="0"/>
        <v>18694.47</v>
      </c>
    </row>
    <row r="59" spans="1:15" x14ac:dyDescent="0.25">
      <c r="A59" s="2" t="s">
        <v>111</v>
      </c>
      <c r="B59" s="3" t="s">
        <v>112</v>
      </c>
      <c r="C59" s="51">
        <v>0</v>
      </c>
      <c r="D59" s="51">
        <v>19502.59</v>
      </c>
      <c r="E59" s="51">
        <v>185611.51</v>
      </c>
      <c r="F59" s="51">
        <v>195595.05</v>
      </c>
      <c r="G59" s="13">
        <v>219884.08</v>
      </c>
      <c r="H59" s="51">
        <v>223182.99</v>
      </c>
      <c r="I59" s="51"/>
      <c r="J59" s="51"/>
      <c r="K59" s="51"/>
      <c r="L59" s="48"/>
      <c r="M59" s="48"/>
      <c r="N59" s="48"/>
      <c r="O59" s="28">
        <f t="shared" si="0"/>
        <v>843776.22</v>
      </c>
    </row>
    <row r="60" spans="1:15" x14ac:dyDescent="0.25">
      <c r="A60" s="2" t="s">
        <v>113</v>
      </c>
      <c r="B60" s="3" t="s">
        <v>114</v>
      </c>
      <c r="C60" s="51">
        <v>11102.46</v>
      </c>
      <c r="D60" s="51"/>
      <c r="E60" s="51">
        <v>25274.65</v>
      </c>
      <c r="F60" s="51">
        <v>12525.29</v>
      </c>
      <c r="G60" s="13">
        <v>0</v>
      </c>
      <c r="H60" s="51">
        <v>25735.53</v>
      </c>
      <c r="I60" s="51"/>
      <c r="J60" s="51"/>
      <c r="K60" s="51"/>
      <c r="L60" s="48"/>
      <c r="M60" s="48"/>
      <c r="N60" s="48"/>
      <c r="O60" s="28">
        <f t="shared" si="0"/>
        <v>74637.929999999993</v>
      </c>
    </row>
    <row r="61" spans="1:15" x14ac:dyDescent="0.25">
      <c r="A61" s="2" t="s">
        <v>115</v>
      </c>
      <c r="B61" s="3" t="s">
        <v>116</v>
      </c>
      <c r="C61" s="51">
        <v>3093.91</v>
      </c>
      <c r="D61" s="51"/>
      <c r="E61" s="51">
        <v>3978.01</v>
      </c>
      <c r="F61" s="51">
        <v>166270.59999999998</v>
      </c>
      <c r="G61" s="13">
        <v>0</v>
      </c>
      <c r="H61" s="51">
        <v>179132.29</v>
      </c>
      <c r="I61" s="51"/>
      <c r="J61" s="51"/>
      <c r="K61" s="51"/>
      <c r="L61" s="48"/>
      <c r="M61" s="48"/>
      <c r="N61" s="48"/>
      <c r="O61" s="28">
        <f t="shared" si="0"/>
        <v>352474.81</v>
      </c>
    </row>
    <row r="62" spans="1:15" x14ac:dyDescent="0.25">
      <c r="A62" s="2" t="s">
        <v>117</v>
      </c>
      <c r="B62" s="3" t="s">
        <v>118</v>
      </c>
      <c r="C62" s="51">
        <v>9049.83</v>
      </c>
      <c r="D62" s="51"/>
      <c r="E62" s="51">
        <v>14989.990000000002</v>
      </c>
      <c r="F62" s="51">
        <v>8702.92</v>
      </c>
      <c r="G62" s="13">
        <v>8163.52</v>
      </c>
      <c r="H62" s="51">
        <v>7277.22</v>
      </c>
      <c r="I62" s="51"/>
      <c r="J62" s="51"/>
      <c r="K62" s="51"/>
      <c r="L62" s="48"/>
      <c r="M62" s="48"/>
      <c r="N62" s="48"/>
      <c r="O62" s="28">
        <f t="shared" si="0"/>
        <v>48183.479999999996</v>
      </c>
    </row>
    <row r="63" spans="1:15" x14ac:dyDescent="0.25">
      <c r="A63" s="2" t="s">
        <v>119</v>
      </c>
      <c r="B63" s="3" t="s">
        <v>120</v>
      </c>
      <c r="C63" s="51">
        <v>9444.92</v>
      </c>
      <c r="D63" s="51"/>
      <c r="E63" s="51">
        <v>10135.849999999999</v>
      </c>
      <c r="F63" s="51">
        <v>0</v>
      </c>
      <c r="G63" s="51">
        <v>5132.66</v>
      </c>
      <c r="H63" s="51">
        <v>2480.5</v>
      </c>
      <c r="I63" s="51"/>
      <c r="J63" s="51"/>
      <c r="K63" s="51"/>
      <c r="L63" s="48"/>
      <c r="M63" s="48"/>
      <c r="N63" s="48"/>
      <c r="O63" s="28">
        <f t="shared" si="0"/>
        <v>27193.929999999997</v>
      </c>
    </row>
    <row r="64" spans="1:15" x14ac:dyDescent="0.25">
      <c r="A64" s="2" t="s">
        <v>121</v>
      </c>
      <c r="B64" s="3" t="s">
        <v>122</v>
      </c>
      <c r="C64" s="51">
        <v>238687.97999999998</v>
      </c>
      <c r="D64" s="51">
        <v>16844.62</v>
      </c>
      <c r="E64" s="51">
        <v>45445.33</v>
      </c>
      <c r="F64" s="51">
        <v>46234.81</v>
      </c>
      <c r="G64" s="51">
        <v>47275.37</v>
      </c>
      <c r="H64" s="51">
        <v>46672.800000000003</v>
      </c>
      <c r="I64" s="51"/>
      <c r="J64" s="51"/>
      <c r="K64" s="51"/>
      <c r="L64" s="48"/>
      <c r="M64" s="48"/>
      <c r="N64" s="48"/>
      <c r="O64" s="28">
        <f t="shared" si="0"/>
        <v>441160.91</v>
      </c>
    </row>
    <row r="65" spans="1:15" x14ac:dyDescent="0.25">
      <c r="A65" s="2" t="s">
        <v>123</v>
      </c>
      <c r="B65" s="3" t="s">
        <v>124</v>
      </c>
      <c r="C65" s="51">
        <v>0</v>
      </c>
      <c r="D65" s="51">
        <v>187.62</v>
      </c>
      <c r="E65" s="51">
        <v>9386.7800000000007</v>
      </c>
      <c r="F65" s="51">
        <v>0</v>
      </c>
      <c r="G65" s="13">
        <v>7931.31</v>
      </c>
      <c r="H65" s="51">
        <v>15500.869999999999</v>
      </c>
      <c r="I65" s="51"/>
      <c r="J65" s="51"/>
      <c r="K65" s="51"/>
      <c r="L65" s="48"/>
      <c r="M65" s="48"/>
      <c r="N65" s="48"/>
      <c r="O65" s="28">
        <f t="shared" si="0"/>
        <v>33006.58</v>
      </c>
    </row>
    <row r="66" spans="1:15" x14ac:dyDescent="0.25">
      <c r="A66" s="2" t="s">
        <v>125</v>
      </c>
      <c r="B66" s="3" t="s">
        <v>126</v>
      </c>
      <c r="C66" s="51">
        <v>11741.65</v>
      </c>
      <c r="D66" s="51">
        <v>13674.78</v>
      </c>
      <c r="E66" s="51">
        <v>12054.96</v>
      </c>
      <c r="F66" s="51">
        <v>12010.48</v>
      </c>
      <c r="G66" s="12">
        <v>0</v>
      </c>
      <c r="H66" s="51">
        <v>25944.43</v>
      </c>
      <c r="I66" s="51"/>
      <c r="J66" s="51"/>
      <c r="K66" s="51"/>
      <c r="L66" s="48"/>
      <c r="M66" s="48"/>
      <c r="N66" s="48"/>
      <c r="O66" s="28">
        <f t="shared" si="0"/>
        <v>75426.299999999988</v>
      </c>
    </row>
    <row r="67" spans="1:15" x14ac:dyDescent="0.25">
      <c r="A67" s="2" t="s">
        <v>127</v>
      </c>
      <c r="B67" s="3" t="s">
        <v>128</v>
      </c>
      <c r="C67" s="51">
        <v>0</v>
      </c>
      <c r="D67" s="51"/>
      <c r="E67" s="51">
        <v>0</v>
      </c>
      <c r="F67" s="51">
        <v>0</v>
      </c>
      <c r="G67" s="51">
        <v>62638.3</v>
      </c>
      <c r="H67" s="51">
        <v>0</v>
      </c>
      <c r="I67" s="51"/>
      <c r="J67" s="51"/>
      <c r="K67" s="51"/>
      <c r="L67" s="48"/>
      <c r="M67" s="48"/>
      <c r="N67" s="48"/>
      <c r="O67" s="28">
        <f t="shared" si="0"/>
        <v>62638.3</v>
      </c>
    </row>
    <row r="68" spans="1:15" x14ac:dyDescent="0.25">
      <c r="A68" s="2" t="s">
        <v>129</v>
      </c>
      <c r="B68" s="3" t="s">
        <v>130</v>
      </c>
      <c r="C68" s="51">
        <v>0</v>
      </c>
      <c r="D68" s="51">
        <v>5070.78</v>
      </c>
      <c r="E68" s="51">
        <v>24023.77</v>
      </c>
      <c r="F68" s="51">
        <v>25085.43</v>
      </c>
      <c r="G68" s="13">
        <v>20666.79</v>
      </c>
      <c r="H68" s="51">
        <v>21912.47</v>
      </c>
      <c r="I68" s="51"/>
      <c r="J68" s="51"/>
      <c r="K68" s="51"/>
      <c r="L68" s="48"/>
      <c r="M68" s="48"/>
      <c r="N68" s="48"/>
      <c r="O68" s="28">
        <f t="shared" ref="O68:O131" si="1">SUM(C68:N68)</f>
        <v>96759.239999999991</v>
      </c>
    </row>
    <row r="69" spans="1:15" x14ac:dyDescent="0.25">
      <c r="A69" s="2" t="s">
        <v>131</v>
      </c>
      <c r="B69" s="3" t="s">
        <v>132</v>
      </c>
      <c r="C69" s="51">
        <v>0</v>
      </c>
      <c r="D69" s="51">
        <v>1652.05</v>
      </c>
      <c r="E69" s="51">
        <v>5065.53</v>
      </c>
      <c r="F69" s="51">
        <v>51940.100000000006</v>
      </c>
      <c r="G69" s="51">
        <v>25195.200000000001</v>
      </c>
      <c r="H69" s="51">
        <v>25195.200000000001</v>
      </c>
      <c r="I69" s="51"/>
      <c r="J69" s="51"/>
      <c r="K69" s="51"/>
      <c r="L69" s="48"/>
      <c r="M69" s="48"/>
      <c r="N69" s="48"/>
      <c r="O69" s="28">
        <f t="shared" si="1"/>
        <v>109048.08</v>
      </c>
    </row>
    <row r="70" spans="1:15" x14ac:dyDescent="0.25">
      <c r="A70" s="2" t="s">
        <v>133</v>
      </c>
      <c r="B70" s="3" t="s">
        <v>134</v>
      </c>
      <c r="C70" s="51">
        <v>26225.18</v>
      </c>
      <c r="D70" s="51"/>
      <c r="E70" s="51">
        <v>0</v>
      </c>
      <c r="F70" s="51">
        <v>57324.36</v>
      </c>
      <c r="G70" s="51">
        <v>31208.799999999999</v>
      </c>
      <c r="H70" s="51">
        <v>0</v>
      </c>
      <c r="I70" s="51"/>
      <c r="J70" s="51"/>
      <c r="K70" s="51"/>
      <c r="L70" s="48"/>
      <c r="M70" s="48"/>
      <c r="N70" s="48"/>
      <c r="O70" s="28">
        <f t="shared" si="1"/>
        <v>114758.34000000001</v>
      </c>
    </row>
    <row r="71" spans="1:15" x14ac:dyDescent="0.25">
      <c r="A71" s="2" t="s">
        <v>135</v>
      </c>
      <c r="B71" s="3" t="s">
        <v>136</v>
      </c>
      <c r="C71" s="51">
        <v>63337.54</v>
      </c>
      <c r="D71" s="51">
        <v>23313.95</v>
      </c>
      <c r="E71" s="51">
        <v>20072.669999999998</v>
      </c>
      <c r="F71" s="51">
        <v>21608.57</v>
      </c>
      <c r="G71" s="13">
        <v>21608.57</v>
      </c>
      <c r="H71" s="51">
        <v>19736.41</v>
      </c>
      <c r="I71" s="51"/>
      <c r="J71" s="51"/>
      <c r="K71" s="51"/>
      <c r="L71" s="48"/>
      <c r="M71" s="48"/>
      <c r="N71" s="48"/>
      <c r="O71" s="28">
        <f t="shared" si="1"/>
        <v>169677.71000000002</v>
      </c>
    </row>
    <row r="72" spans="1:15" x14ac:dyDescent="0.25">
      <c r="A72" s="2" t="s">
        <v>137</v>
      </c>
      <c r="B72" s="3" t="s">
        <v>138</v>
      </c>
      <c r="C72" s="51">
        <v>3831.24</v>
      </c>
      <c r="D72" s="51">
        <v>29193.29</v>
      </c>
      <c r="E72" s="51">
        <v>29100.37</v>
      </c>
      <c r="F72" s="51">
        <v>29867.98</v>
      </c>
      <c r="G72" s="12">
        <v>29867.98</v>
      </c>
      <c r="H72" s="51">
        <v>29867.98</v>
      </c>
      <c r="I72" s="51"/>
      <c r="J72" s="51"/>
      <c r="K72" s="51"/>
      <c r="L72" s="48"/>
      <c r="M72" s="48"/>
      <c r="N72" s="48"/>
      <c r="O72" s="28">
        <f t="shared" si="1"/>
        <v>151728.84</v>
      </c>
    </row>
    <row r="73" spans="1:15" x14ac:dyDescent="0.25">
      <c r="A73" s="2" t="s">
        <v>139</v>
      </c>
      <c r="B73" s="3" t="s">
        <v>140</v>
      </c>
      <c r="C73" s="51">
        <v>7406.45</v>
      </c>
      <c r="D73" s="51"/>
      <c r="E73" s="51">
        <v>9001.4500000000007</v>
      </c>
      <c r="F73" s="51">
        <v>16593.96</v>
      </c>
      <c r="G73" s="12">
        <v>8296.98</v>
      </c>
      <c r="H73" s="51">
        <v>8296.98</v>
      </c>
      <c r="I73" s="51"/>
      <c r="J73" s="51"/>
      <c r="K73" s="51"/>
      <c r="L73" s="48"/>
      <c r="M73" s="48"/>
      <c r="N73" s="48"/>
      <c r="O73" s="28">
        <f t="shared" si="1"/>
        <v>49595.819999999992</v>
      </c>
    </row>
    <row r="74" spans="1:15" x14ac:dyDescent="0.25">
      <c r="A74" s="2" t="s">
        <v>141</v>
      </c>
      <c r="B74" s="3" t="s">
        <v>142</v>
      </c>
      <c r="C74" s="51">
        <v>1764.15</v>
      </c>
      <c r="D74" s="51">
        <v>26142.97</v>
      </c>
      <c r="E74" s="51">
        <v>29688.3</v>
      </c>
      <c r="F74" s="51">
        <v>34132.33</v>
      </c>
      <c r="G74" s="13">
        <v>24747.82</v>
      </c>
      <c r="H74" s="51">
        <v>24098.82</v>
      </c>
      <c r="I74" s="51"/>
      <c r="J74" s="51"/>
      <c r="K74" s="51"/>
      <c r="L74" s="48"/>
      <c r="M74" s="48"/>
      <c r="N74" s="48"/>
      <c r="O74" s="28">
        <f t="shared" si="1"/>
        <v>140574.39000000001</v>
      </c>
    </row>
    <row r="75" spans="1:15" x14ac:dyDescent="0.25">
      <c r="A75" s="2" t="s">
        <v>143</v>
      </c>
      <c r="B75" s="3" t="s">
        <v>144</v>
      </c>
      <c r="C75" s="51">
        <v>22396.09</v>
      </c>
      <c r="D75" s="51">
        <v>1091.9000000000001</v>
      </c>
      <c r="E75" s="51">
        <v>1332.78</v>
      </c>
      <c r="F75" s="51">
        <v>8838.4699999999993</v>
      </c>
      <c r="G75" s="13">
        <v>9238.0300000000007</v>
      </c>
      <c r="H75" s="51">
        <v>9238.0300000000007</v>
      </c>
      <c r="I75" s="51"/>
      <c r="J75" s="51"/>
      <c r="K75" s="51"/>
      <c r="L75" s="48"/>
      <c r="M75" s="48"/>
      <c r="N75" s="48"/>
      <c r="O75" s="28">
        <f t="shared" si="1"/>
        <v>52135.299999999996</v>
      </c>
    </row>
    <row r="76" spans="1:15" x14ac:dyDescent="0.25">
      <c r="A76" s="2" t="s">
        <v>145</v>
      </c>
      <c r="B76" s="3" t="s">
        <v>146</v>
      </c>
      <c r="C76" s="51">
        <v>234022.33000000002</v>
      </c>
      <c r="D76" s="51"/>
      <c r="E76" s="51">
        <v>8203.0400000000009</v>
      </c>
      <c r="F76" s="51">
        <v>70212.210000000006</v>
      </c>
      <c r="G76" s="13">
        <v>72220.78</v>
      </c>
      <c r="H76" s="51">
        <v>76820.72</v>
      </c>
      <c r="I76" s="51"/>
      <c r="J76" s="51"/>
      <c r="K76" s="51"/>
      <c r="L76" s="48"/>
      <c r="M76" s="48"/>
      <c r="N76" s="48"/>
      <c r="O76" s="28">
        <f t="shared" si="1"/>
        <v>461479.07999999996</v>
      </c>
    </row>
    <row r="77" spans="1:15" x14ac:dyDescent="0.25">
      <c r="A77" s="2" t="s">
        <v>147</v>
      </c>
      <c r="B77" s="3" t="s">
        <v>148</v>
      </c>
      <c r="C77" s="51">
        <v>66919.509999999995</v>
      </c>
      <c r="D77" s="51">
        <v>63580.28</v>
      </c>
      <c r="E77" s="51">
        <v>64369.760000000002</v>
      </c>
      <c r="F77" s="51">
        <v>64143.81</v>
      </c>
      <c r="G77" s="13">
        <v>64143.81</v>
      </c>
      <c r="H77" s="51">
        <v>63251.98</v>
      </c>
      <c r="I77" s="51"/>
      <c r="J77" s="51"/>
      <c r="K77" s="51"/>
      <c r="L77" s="48"/>
      <c r="M77" s="48"/>
      <c r="N77" s="48"/>
      <c r="O77" s="28">
        <f t="shared" si="1"/>
        <v>386409.14999999997</v>
      </c>
    </row>
    <row r="78" spans="1:15" x14ac:dyDescent="0.25">
      <c r="A78" s="2" t="s">
        <v>149</v>
      </c>
      <c r="B78" s="3" t="s">
        <v>150</v>
      </c>
      <c r="C78" s="51">
        <v>6069.67</v>
      </c>
      <c r="D78" s="51">
        <v>7569.01</v>
      </c>
      <c r="E78" s="51">
        <v>7903.34</v>
      </c>
      <c r="F78" s="51">
        <v>8058.18</v>
      </c>
      <c r="G78" s="13">
        <v>8058.22</v>
      </c>
      <c r="H78" s="51">
        <v>8934.01</v>
      </c>
      <c r="I78" s="51"/>
      <c r="J78" s="51"/>
      <c r="K78" s="51"/>
      <c r="L78" s="48"/>
      <c r="M78" s="48"/>
      <c r="N78" s="48"/>
      <c r="O78" s="28">
        <f t="shared" si="1"/>
        <v>46592.43</v>
      </c>
    </row>
    <row r="79" spans="1:15" x14ac:dyDescent="0.25">
      <c r="A79" s="2" t="s">
        <v>151</v>
      </c>
      <c r="B79" s="3" t="s">
        <v>152</v>
      </c>
      <c r="C79" s="51">
        <v>16577.03</v>
      </c>
      <c r="D79" s="51"/>
      <c r="E79" s="51">
        <v>28330.78</v>
      </c>
      <c r="F79" s="51">
        <v>15419.56</v>
      </c>
      <c r="G79" s="13">
        <v>14064.34</v>
      </c>
      <c r="H79" s="51">
        <v>14156.34</v>
      </c>
      <c r="I79" s="51"/>
      <c r="J79" s="51"/>
      <c r="K79" s="51"/>
      <c r="L79" s="48"/>
      <c r="M79" s="48"/>
      <c r="N79" s="48"/>
      <c r="O79" s="28">
        <f t="shared" si="1"/>
        <v>88548.049999999988</v>
      </c>
    </row>
    <row r="80" spans="1:15" x14ac:dyDescent="0.25">
      <c r="A80" s="2" t="s">
        <v>153</v>
      </c>
      <c r="B80" s="3" t="s">
        <v>154</v>
      </c>
      <c r="C80" s="51">
        <v>27753.33</v>
      </c>
      <c r="D80" s="51">
        <v>24040</v>
      </c>
      <c r="E80" s="51">
        <v>0</v>
      </c>
      <c r="F80" s="51">
        <v>24132</v>
      </c>
      <c r="G80" s="13">
        <v>23452.1</v>
      </c>
      <c r="H80" s="51">
        <v>47272.2</v>
      </c>
      <c r="I80" s="51"/>
      <c r="J80" s="51"/>
      <c r="K80" s="51"/>
      <c r="L80" s="48"/>
      <c r="M80" s="48"/>
      <c r="N80" s="48"/>
      <c r="O80" s="28">
        <f t="shared" si="1"/>
        <v>146649.63</v>
      </c>
    </row>
    <row r="81" spans="1:15" x14ac:dyDescent="0.25">
      <c r="A81" s="2" t="s">
        <v>155</v>
      </c>
      <c r="B81" s="3" t="s">
        <v>156</v>
      </c>
      <c r="C81" s="51">
        <v>0</v>
      </c>
      <c r="D81" s="51">
        <v>563.84</v>
      </c>
      <c r="E81" s="51">
        <v>12394.39</v>
      </c>
      <c r="F81" s="51">
        <v>23362.639999999999</v>
      </c>
      <c r="G81" s="13">
        <v>0</v>
      </c>
      <c r="H81" s="51">
        <v>11443.63</v>
      </c>
      <c r="I81" s="51"/>
      <c r="J81" s="51"/>
      <c r="K81" s="51"/>
      <c r="L81" s="48"/>
      <c r="M81" s="48"/>
      <c r="N81" s="48"/>
      <c r="O81" s="28">
        <f t="shared" si="1"/>
        <v>47764.499999999993</v>
      </c>
    </row>
    <row r="82" spans="1:15" x14ac:dyDescent="0.25">
      <c r="A82" s="2" t="s">
        <v>157</v>
      </c>
      <c r="B82" s="3" t="s">
        <v>158</v>
      </c>
      <c r="C82" s="51">
        <v>35809.58</v>
      </c>
      <c r="D82" s="51">
        <v>41277.379999999997</v>
      </c>
      <c r="E82" s="51">
        <v>34312.43</v>
      </c>
      <c r="F82" s="51">
        <v>33440.550000000003</v>
      </c>
      <c r="G82" s="13">
        <v>0</v>
      </c>
      <c r="H82" s="51">
        <v>33672.870000000003</v>
      </c>
      <c r="I82" s="51"/>
      <c r="J82" s="51"/>
      <c r="K82" s="51"/>
      <c r="L82" s="48"/>
      <c r="M82" s="48"/>
      <c r="N82" s="48"/>
      <c r="O82" s="28">
        <f t="shared" si="1"/>
        <v>178512.81</v>
      </c>
    </row>
    <row r="83" spans="1:15" x14ac:dyDescent="0.25">
      <c r="A83" s="2" t="s">
        <v>159</v>
      </c>
      <c r="B83" s="3" t="s">
        <v>160</v>
      </c>
      <c r="C83" s="51">
        <v>0</v>
      </c>
      <c r="D83" s="51">
        <v>10537.09</v>
      </c>
      <c r="E83" s="51">
        <v>10145.290000000001</v>
      </c>
      <c r="F83" s="51">
        <v>9893.9500000000007</v>
      </c>
      <c r="G83" s="13">
        <v>9682.48</v>
      </c>
      <c r="H83" s="51">
        <v>9682.48</v>
      </c>
      <c r="I83" s="51"/>
      <c r="J83" s="51"/>
      <c r="K83" s="51"/>
      <c r="L83" s="48"/>
      <c r="M83" s="48"/>
      <c r="N83" s="48"/>
      <c r="O83" s="28">
        <f t="shared" si="1"/>
        <v>49941.289999999994</v>
      </c>
    </row>
    <row r="84" spans="1:15" x14ac:dyDescent="0.25">
      <c r="A84" s="2" t="s">
        <v>161</v>
      </c>
      <c r="B84" s="3" t="s">
        <v>162</v>
      </c>
      <c r="C84" s="51">
        <v>6854.14</v>
      </c>
      <c r="D84" s="51">
        <v>6854.14</v>
      </c>
      <c r="E84" s="51">
        <v>6156.38</v>
      </c>
      <c r="F84" s="51">
        <v>6239.18</v>
      </c>
      <c r="G84" s="12">
        <v>6375.2</v>
      </c>
      <c r="H84" s="51">
        <v>6543.15</v>
      </c>
      <c r="I84" s="51"/>
      <c r="J84" s="51"/>
      <c r="K84" s="51"/>
      <c r="L84" s="48"/>
      <c r="M84" s="48"/>
      <c r="N84" s="48"/>
      <c r="O84" s="28">
        <f t="shared" si="1"/>
        <v>39022.19</v>
      </c>
    </row>
    <row r="85" spans="1:15" x14ac:dyDescent="0.25">
      <c r="A85" s="2" t="s">
        <v>163</v>
      </c>
      <c r="B85" s="3" t="s">
        <v>164</v>
      </c>
      <c r="C85" s="51">
        <v>132925.76000000001</v>
      </c>
      <c r="D85" s="51">
        <v>142.66</v>
      </c>
      <c r="E85" s="51">
        <v>57844.320000000007</v>
      </c>
      <c r="F85" s="51">
        <v>49200.3</v>
      </c>
      <c r="G85" s="13">
        <v>0</v>
      </c>
      <c r="H85" s="51">
        <v>51139.5</v>
      </c>
      <c r="I85" s="51"/>
      <c r="J85" s="51"/>
      <c r="K85" s="51"/>
      <c r="L85" s="48"/>
      <c r="M85" s="48"/>
      <c r="N85" s="48"/>
      <c r="O85" s="28">
        <f t="shared" si="1"/>
        <v>291252.54000000004</v>
      </c>
    </row>
    <row r="86" spans="1:15" x14ac:dyDescent="0.25">
      <c r="A86" s="2" t="s">
        <v>165</v>
      </c>
      <c r="B86" s="3" t="s">
        <v>166</v>
      </c>
      <c r="C86" s="51">
        <v>5144.26</v>
      </c>
      <c r="D86" s="51">
        <v>23096.25</v>
      </c>
      <c r="E86" s="51">
        <v>23738.52</v>
      </c>
      <c r="F86" s="51">
        <v>23000.560000000001</v>
      </c>
      <c r="G86" s="13">
        <v>22698.83</v>
      </c>
      <c r="H86" s="51">
        <v>22698.83</v>
      </c>
      <c r="I86" s="51"/>
      <c r="J86" s="51"/>
      <c r="K86" s="51"/>
      <c r="L86" s="48"/>
      <c r="M86" s="48"/>
      <c r="N86" s="48"/>
      <c r="O86" s="28">
        <f t="shared" si="1"/>
        <v>120377.25</v>
      </c>
    </row>
    <row r="87" spans="1:15" x14ac:dyDescent="0.25">
      <c r="A87" s="2" t="s">
        <v>167</v>
      </c>
      <c r="B87" s="3" t="s">
        <v>168</v>
      </c>
      <c r="C87" s="51">
        <v>0</v>
      </c>
      <c r="D87" s="51">
        <v>1581.88</v>
      </c>
      <c r="E87" s="51">
        <v>2654.47</v>
      </c>
      <c r="F87" s="51">
        <v>2158.08</v>
      </c>
      <c r="G87" s="13">
        <v>2158.08</v>
      </c>
      <c r="H87" s="51">
        <v>0</v>
      </c>
      <c r="I87" s="51"/>
      <c r="J87" s="51"/>
      <c r="K87" s="51"/>
      <c r="L87" s="48"/>
      <c r="M87" s="48"/>
      <c r="N87" s="48"/>
      <c r="O87" s="28">
        <f t="shared" si="1"/>
        <v>8552.51</v>
      </c>
    </row>
    <row r="88" spans="1:15" x14ac:dyDescent="0.25">
      <c r="A88" s="2" t="s">
        <v>169</v>
      </c>
      <c r="B88" s="3" t="s">
        <v>170</v>
      </c>
      <c r="C88" s="51">
        <v>755709.32000000007</v>
      </c>
      <c r="D88" s="51"/>
      <c r="E88" s="51">
        <v>701203.68</v>
      </c>
      <c r="F88" s="51">
        <v>727024.36</v>
      </c>
      <c r="G88" s="13">
        <v>769408.45</v>
      </c>
      <c r="H88" s="51">
        <v>1561023.5299999998</v>
      </c>
      <c r="I88" s="51"/>
      <c r="J88" s="51"/>
      <c r="K88" s="51"/>
      <c r="L88" s="48"/>
      <c r="M88" s="48"/>
      <c r="N88" s="48"/>
      <c r="O88" s="28">
        <f t="shared" si="1"/>
        <v>4514369.34</v>
      </c>
    </row>
    <row r="89" spans="1:15" x14ac:dyDescent="0.25">
      <c r="A89" s="2" t="s">
        <v>171</v>
      </c>
      <c r="B89" s="3" t="s">
        <v>172</v>
      </c>
      <c r="C89" s="51">
        <v>0</v>
      </c>
      <c r="D89" s="51">
        <v>7853.99</v>
      </c>
      <c r="E89" s="51">
        <v>9567.7900000000009</v>
      </c>
      <c r="F89" s="51">
        <v>12117.14</v>
      </c>
      <c r="G89" s="12">
        <v>12213.74</v>
      </c>
      <c r="H89" s="51">
        <v>13384.76</v>
      </c>
      <c r="I89" s="51"/>
      <c r="J89" s="51"/>
      <c r="K89" s="51"/>
      <c r="L89" s="48"/>
      <c r="M89" s="48"/>
      <c r="N89" s="48"/>
      <c r="O89" s="28">
        <f t="shared" si="1"/>
        <v>55137.42</v>
      </c>
    </row>
    <row r="90" spans="1:15" x14ac:dyDescent="0.25">
      <c r="A90" s="2" t="s">
        <v>173</v>
      </c>
      <c r="B90" s="3" t="s">
        <v>174</v>
      </c>
      <c r="C90" s="51">
        <v>45432.57</v>
      </c>
      <c r="D90" s="51"/>
      <c r="E90" s="51">
        <v>0</v>
      </c>
      <c r="F90" s="51">
        <v>0</v>
      </c>
      <c r="G90" s="12">
        <v>181612.05</v>
      </c>
      <c r="H90" s="51">
        <v>122107.13</v>
      </c>
      <c r="I90" s="51"/>
      <c r="J90" s="51"/>
      <c r="K90" s="51"/>
      <c r="L90" s="48"/>
      <c r="M90" s="48"/>
      <c r="N90" s="48"/>
      <c r="O90" s="28">
        <f t="shared" si="1"/>
        <v>349151.75</v>
      </c>
    </row>
    <row r="91" spans="1:15" x14ac:dyDescent="0.25">
      <c r="A91" s="2" t="s">
        <v>175</v>
      </c>
      <c r="B91" s="3" t="s">
        <v>176</v>
      </c>
      <c r="C91" s="51">
        <v>0</v>
      </c>
      <c r="D91" s="51">
        <v>55228.4</v>
      </c>
      <c r="E91" s="51">
        <v>44066.77</v>
      </c>
      <c r="F91" s="51">
        <v>47515.12</v>
      </c>
      <c r="G91" s="12">
        <v>8399.8700000000008</v>
      </c>
      <c r="H91" s="51">
        <v>40558.120000000003</v>
      </c>
      <c r="I91" s="51"/>
      <c r="J91" s="51"/>
      <c r="K91" s="51"/>
      <c r="L91" s="48"/>
      <c r="M91" s="48"/>
      <c r="N91" s="48"/>
      <c r="O91" s="28">
        <f t="shared" si="1"/>
        <v>195768.28</v>
      </c>
    </row>
    <row r="92" spans="1:15" x14ac:dyDescent="0.25">
      <c r="A92" s="2" t="s">
        <v>177</v>
      </c>
      <c r="B92" s="3" t="s">
        <v>178</v>
      </c>
      <c r="C92" s="51">
        <v>118834.75</v>
      </c>
      <c r="D92" s="51"/>
      <c r="E92" s="51">
        <v>57413.09</v>
      </c>
      <c r="F92" s="51">
        <v>54392</v>
      </c>
      <c r="G92" s="51">
        <v>49484.29</v>
      </c>
      <c r="H92" s="51">
        <v>49484.3</v>
      </c>
      <c r="I92" s="51"/>
      <c r="J92" s="51"/>
      <c r="K92" s="51"/>
      <c r="L92" s="48"/>
      <c r="M92" s="48"/>
      <c r="N92" s="48"/>
      <c r="O92" s="28">
        <f t="shared" si="1"/>
        <v>329608.43</v>
      </c>
    </row>
    <row r="93" spans="1:15" x14ac:dyDescent="0.25">
      <c r="A93" s="2" t="s">
        <v>179</v>
      </c>
      <c r="B93" s="3" t="s">
        <v>180</v>
      </c>
      <c r="C93" s="51">
        <v>33132.239999999998</v>
      </c>
      <c r="D93" s="51">
        <v>33132.21</v>
      </c>
      <c r="E93" s="51">
        <v>26758.99</v>
      </c>
      <c r="F93" s="51">
        <v>54333.03</v>
      </c>
      <c r="G93" s="13">
        <v>0</v>
      </c>
      <c r="H93" s="51">
        <v>29491.88</v>
      </c>
      <c r="I93" s="51"/>
      <c r="J93" s="51"/>
      <c r="K93" s="51"/>
      <c r="L93" s="48"/>
      <c r="M93" s="48"/>
      <c r="N93" s="48"/>
      <c r="O93" s="28">
        <f t="shared" si="1"/>
        <v>176848.35</v>
      </c>
    </row>
    <row r="94" spans="1:15" x14ac:dyDescent="0.25">
      <c r="A94" s="2" t="s">
        <v>181</v>
      </c>
      <c r="B94" s="3" t="s">
        <v>182</v>
      </c>
      <c r="C94" s="51">
        <v>114777.88</v>
      </c>
      <c r="D94" s="51">
        <v>3961.25</v>
      </c>
      <c r="E94" s="51">
        <v>52118.75</v>
      </c>
      <c r="F94" s="51">
        <v>48845.65</v>
      </c>
      <c r="G94" s="13">
        <v>46186.75</v>
      </c>
      <c r="H94" s="51">
        <v>44600.55</v>
      </c>
      <c r="I94" s="51"/>
      <c r="J94" s="51"/>
      <c r="K94" s="51"/>
      <c r="L94" s="48"/>
      <c r="M94" s="48"/>
      <c r="N94" s="48"/>
      <c r="O94" s="28">
        <f t="shared" si="1"/>
        <v>310490.83</v>
      </c>
    </row>
    <row r="95" spans="1:15" x14ac:dyDescent="0.25">
      <c r="A95" s="2" t="s">
        <v>183</v>
      </c>
      <c r="B95" s="3" t="s">
        <v>184</v>
      </c>
      <c r="C95" s="51">
        <v>758.2</v>
      </c>
      <c r="D95" s="51">
        <v>12881.75</v>
      </c>
      <c r="E95" s="51">
        <v>12847.94</v>
      </c>
      <c r="F95" s="51">
        <v>14441.07</v>
      </c>
      <c r="G95" s="13">
        <v>15322.74</v>
      </c>
      <c r="H95" s="51">
        <v>15181.63</v>
      </c>
      <c r="I95" s="51"/>
      <c r="J95" s="51"/>
      <c r="K95" s="51"/>
      <c r="L95" s="48"/>
      <c r="M95" s="48"/>
      <c r="N95" s="48"/>
      <c r="O95" s="28">
        <f t="shared" si="1"/>
        <v>71433.33</v>
      </c>
    </row>
    <row r="96" spans="1:15" x14ac:dyDescent="0.25">
      <c r="A96" s="2" t="s">
        <v>185</v>
      </c>
      <c r="B96" s="3" t="s">
        <v>186</v>
      </c>
      <c r="C96" s="51">
        <v>65758.710000000006</v>
      </c>
      <c r="D96" s="51">
        <v>64850.400000000001</v>
      </c>
      <c r="E96" s="51">
        <v>47062.22</v>
      </c>
      <c r="F96" s="51">
        <v>51768.54</v>
      </c>
      <c r="G96" s="13">
        <v>57291.8</v>
      </c>
      <c r="H96" s="51">
        <v>57146.67</v>
      </c>
      <c r="I96" s="51"/>
      <c r="J96" s="51"/>
      <c r="K96" s="51"/>
      <c r="L96" s="48"/>
      <c r="M96" s="48"/>
      <c r="N96" s="48"/>
      <c r="O96" s="28">
        <f t="shared" si="1"/>
        <v>343878.34</v>
      </c>
    </row>
    <row r="97" spans="1:15" x14ac:dyDescent="0.25">
      <c r="A97" s="2" t="s">
        <v>187</v>
      </c>
      <c r="B97" s="3" t="s">
        <v>188</v>
      </c>
      <c r="C97" s="51">
        <v>23393.91</v>
      </c>
      <c r="D97" s="51">
        <v>45050.02</v>
      </c>
      <c r="E97" s="51">
        <v>0</v>
      </c>
      <c r="F97" s="51">
        <v>0</v>
      </c>
      <c r="G97" s="51">
        <v>66971.73</v>
      </c>
      <c r="H97" s="51">
        <v>0</v>
      </c>
      <c r="I97" s="51"/>
      <c r="J97" s="51"/>
      <c r="K97" s="51"/>
      <c r="L97" s="48"/>
      <c r="M97" s="48"/>
      <c r="N97" s="48"/>
      <c r="O97" s="28">
        <f t="shared" si="1"/>
        <v>135415.65999999997</v>
      </c>
    </row>
    <row r="98" spans="1:15" x14ac:dyDescent="0.25">
      <c r="A98" s="2" t="s">
        <v>189</v>
      </c>
      <c r="B98" s="3" t="s">
        <v>190</v>
      </c>
      <c r="C98" s="51">
        <v>17480.22</v>
      </c>
      <c r="D98" s="51">
        <v>16039.7</v>
      </c>
      <c r="E98" s="51">
        <v>16556.73</v>
      </c>
      <c r="F98" s="51">
        <v>15701.83</v>
      </c>
      <c r="G98" s="13">
        <v>15701.83</v>
      </c>
      <c r="H98" s="51">
        <v>16561.73</v>
      </c>
      <c r="I98" s="51"/>
      <c r="J98" s="51"/>
      <c r="K98" s="51"/>
      <c r="L98" s="48"/>
      <c r="M98" s="48"/>
      <c r="N98" s="48"/>
      <c r="O98" s="28">
        <f t="shared" si="1"/>
        <v>98042.04</v>
      </c>
    </row>
    <row r="99" spans="1:15" x14ac:dyDescent="0.25">
      <c r="A99" s="2" t="s">
        <v>191</v>
      </c>
      <c r="B99" s="3" t="s">
        <v>192</v>
      </c>
      <c r="C99" s="51">
        <v>52023.199999999997</v>
      </c>
      <c r="D99" s="51">
        <v>26451.040000000001</v>
      </c>
      <c r="E99" s="51">
        <v>0</v>
      </c>
      <c r="F99" s="51">
        <v>47309.79</v>
      </c>
      <c r="G99" s="13">
        <v>0</v>
      </c>
      <c r="H99" s="51">
        <v>48372.100000000006</v>
      </c>
      <c r="I99" s="51"/>
      <c r="J99" s="51"/>
      <c r="K99" s="51"/>
      <c r="L99" s="48"/>
      <c r="M99" s="48"/>
      <c r="N99" s="48"/>
      <c r="O99" s="28">
        <f t="shared" si="1"/>
        <v>174156.13</v>
      </c>
    </row>
    <row r="100" spans="1:15" x14ac:dyDescent="0.25">
      <c r="A100" s="2" t="s">
        <v>193</v>
      </c>
      <c r="B100" s="3" t="s">
        <v>194</v>
      </c>
      <c r="C100" s="51">
        <v>0</v>
      </c>
      <c r="D100" s="51">
        <v>38589.61</v>
      </c>
      <c r="E100" s="51">
        <v>34030.870000000003</v>
      </c>
      <c r="F100" s="51">
        <v>34238.39</v>
      </c>
      <c r="G100" s="13">
        <v>68338.36</v>
      </c>
      <c r="H100" s="51">
        <v>0</v>
      </c>
      <c r="I100" s="51"/>
      <c r="J100" s="51"/>
      <c r="K100" s="51"/>
      <c r="L100" s="48"/>
      <c r="M100" s="48"/>
      <c r="N100" s="48"/>
      <c r="O100" s="28">
        <f t="shared" si="1"/>
        <v>175197.23</v>
      </c>
    </row>
    <row r="101" spans="1:15" x14ac:dyDescent="0.25">
      <c r="A101" s="2" t="s">
        <v>195</v>
      </c>
      <c r="B101" s="3" t="s">
        <v>196</v>
      </c>
      <c r="C101" s="51">
        <v>54439.92</v>
      </c>
      <c r="D101" s="51">
        <v>594.46</v>
      </c>
      <c r="E101" s="51">
        <v>594.46</v>
      </c>
      <c r="F101" s="51">
        <v>15360.58</v>
      </c>
      <c r="G101" s="13">
        <v>15728.58</v>
      </c>
      <c r="H101" s="51">
        <v>15728.58</v>
      </c>
      <c r="I101" s="51"/>
      <c r="J101" s="51"/>
      <c r="K101" s="51"/>
      <c r="L101" s="48"/>
      <c r="M101" s="48"/>
      <c r="N101" s="48"/>
      <c r="O101" s="28">
        <f t="shared" si="1"/>
        <v>102446.58</v>
      </c>
    </row>
    <row r="102" spans="1:15" x14ac:dyDescent="0.25">
      <c r="A102" s="2" t="s">
        <v>197</v>
      </c>
      <c r="B102" s="3" t="s">
        <v>198</v>
      </c>
      <c r="C102" s="51">
        <v>0</v>
      </c>
      <c r="D102" s="51">
        <v>145636.41999999998</v>
      </c>
      <c r="E102" s="51">
        <v>73268.42</v>
      </c>
      <c r="F102" s="51">
        <v>74843.31</v>
      </c>
      <c r="G102" s="13">
        <v>0</v>
      </c>
      <c r="H102" s="51">
        <v>145882.91999999998</v>
      </c>
      <c r="I102" s="51"/>
      <c r="J102" s="51"/>
      <c r="K102" s="51"/>
      <c r="L102" s="48"/>
      <c r="M102" s="48"/>
      <c r="N102" s="48"/>
      <c r="O102" s="28">
        <f t="shared" si="1"/>
        <v>439631.06999999995</v>
      </c>
    </row>
    <row r="103" spans="1:15" x14ac:dyDescent="0.25">
      <c r="A103" s="2" t="s">
        <v>199</v>
      </c>
      <c r="B103" s="3" t="s">
        <v>200</v>
      </c>
      <c r="C103" s="51">
        <v>0</v>
      </c>
      <c r="D103" s="51">
        <v>14680.99</v>
      </c>
      <c r="E103" s="51">
        <v>14923.57</v>
      </c>
      <c r="F103" s="51">
        <v>14923.57</v>
      </c>
      <c r="G103" s="13">
        <v>14923.57</v>
      </c>
      <c r="H103" s="51">
        <v>14923.57</v>
      </c>
      <c r="I103" s="51"/>
      <c r="J103" s="51"/>
      <c r="K103" s="51"/>
      <c r="L103" s="48"/>
      <c r="M103" s="48"/>
      <c r="N103" s="48"/>
      <c r="O103" s="28">
        <f t="shared" si="1"/>
        <v>74375.26999999999</v>
      </c>
    </row>
    <row r="104" spans="1:15" x14ac:dyDescent="0.25">
      <c r="A104" s="2" t="s">
        <v>201</v>
      </c>
      <c r="B104" s="3" t="s">
        <v>202</v>
      </c>
      <c r="C104" s="51">
        <v>27189.74</v>
      </c>
      <c r="D104" s="51">
        <v>20802.439999999999</v>
      </c>
      <c r="E104" s="51">
        <v>22520.98</v>
      </c>
      <c r="F104" s="51">
        <v>22235.98</v>
      </c>
      <c r="G104" s="13">
        <v>20182.38</v>
      </c>
      <c r="H104" s="51">
        <v>21139.599999999999</v>
      </c>
      <c r="I104" s="51"/>
      <c r="J104" s="51"/>
      <c r="K104" s="51"/>
      <c r="L104" s="48"/>
      <c r="M104" s="48"/>
      <c r="N104" s="48"/>
      <c r="O104" s="28">
        <f t="shared" si="1"/>
        <v>134071.12</v>
      </c>
    </row>
    <row r="105" spans="1:15" x14ac:dyDescent="0.25">
      <c r="A105" s="2" t="s">
        <v>203</v>
      </c>
      <c r="B105" s="3" t="s">
        <v>204</v>
      </c>
      <c r="C105" s="51">
        <v>0</v>
      </c>
      <c r="D105" s="51">
        <v>3869.6099999999997</v>
      </c>
      <c r="E105" s="51">
        <v>2475.52</v>
      </c>
      <c r="F105" s="51">
        <v>2843.52</v>
      </c>
      <c r="G105" s="13">
        <v>2843.52</v>
      </c>
      <c r="H105" s="51">
        <v>2843.52</v>
      </c>
      <c r="I105" s="51"/>
      <c r="J105" s="51"/>
      <c r="K105" s="51"/>
      <c r="L105" s="48"/>
      <c r="M105" s="48"/>
      <c r="N105" s="48"/>
      <c r="O105" s="28">
        <f t="shared" si="1"/>
        <v>14875.69</v>
      </c>
    </row>
    <row r="106" spans="1:15" x14ac:dyDescent="0.25">
      <c r="A106" s="2" t="s">
        <v>205</v>
      </c>
      <c r="B106" s="3" t="s">
        <v>206</v>
      </c>
      <c r="C106" s="51">
        <v>4812.38</v>
      </c>
      <c r="D106" s="51">
        <v>4029.41</v>
      </c>
      <c r="E106" s="51">
        <v>4286.7700000000004</v>
      </c>
      <c r="F106" s="51">
        <v>4470.78</v>
      </c>
      <c r="G106" s="13">
        <v>4470.7700000000004</v>
      </c>
      <c r="H106" s="51">
        <v>4470.7700000000004</v>
      </c>
      <c r="I106" s="51"/>
      <c r="J106" s="51"/>
      <c r="K106" s="51"/>
      <c r="L106" s="48"/>
      <c r="M106" s="48"/>
      <c r="N106" s="48"/>
      <c r="O106" s="28">
        <f t="shared" si="1"/>
        <v>26540.880000000001</v>
      </c>
    </row>
    <row r="107" spans="1:15" x14ac:dyDescent="0.25">
      <c r="A107" s="2" t="s">
        <v>207</v>
      </c>
      <c r="B107" s="3" t="s">
        <v>208</v>
      </c>
      <c r="C107" s="51">
        <v>0</v>
      </c>
      <c r="D107" s="51">
        <v>6515.63</v>
      </c>
      <c r="E107" s="51">
        <v>54909.599999999999</v>
      </c>
      <c r="F107" s="51">
        <v>58099.02</v>
      </c>
      <c r="G107" s="13">
        <v>59755.38</v>
      </c>
      <c r="H107" s="51">
        <v>58827.39</v>
      </c>
      <c r="I107" s="51"/>
      <c r="J107" s="51"/>
      <c r="K107" s="51"/>
      <c r="L107" s="48"/>
      <c r="M107" s="48"/>
      <c r="N107" s="48"/>
      <c r="O107" s="28">
        <f t="shared" si="1"/>
        <v>238107.02000000002</v>
      </c>
    </row>
    <row r="108" spans="1:15" x14ac:dyDescent="0.25">
      <c r="A108" s="2" t="s">
        <v>209</v>
      </c>
      <c r="B108" s="3" t="s">
        <v>210</v>
      </c>
      <c r="C108" s="51">
        <v>99318.12</v>
      </c>
      <c r="D108" s="51">
        <v>5511.02</v>
      </c>
      <c r="E108" s="51">
        <v>37427.82</v>
      </c>
      <c r="F108" s="51">
        <v>65897.539999999994</v>
      </c>
      <c r="G108" s="13">
        <v>0</v>
      </c>
      <c r="H108" s="51">
        <v>33851.919999999998</v>
      </c>
      <c r="I108" s="51"/>
      <c r="J108" s="51"/>
      <c r="K108" s="51"/>
      <c r="L108" s="48"/>
      <c r="M108" s="48"/>
      <c r="N108" s="48"/>
      <c r="O108" s="28">
        <f t="shared" si="1"/>
        <v>242006.41999999998</v>
      </c>
    </row>
    <row r="109" spans="1:15" x14ac:dyDescent="0.25">
      <c r="A109" s="2" t="s">
        <v>211</v>
      </c>
      <c r="B109" s="3" t="s">
        <v>212</v>
      </c>
      <c r="C109" s="51">
        <v>0</v>
      </c>
      <c r="D109" s="51">
        <v>2375.56</v>
      </c>
      <c r="E109" s="51">
        <v>21953.86</v>
      </c>
      <c r="F109" s="51">
        <v>0</v>
      </c>
      <c r="G109" s="13">
        <v>16777.810000000001</v>
      </c>
      <c r="H109" s="51">
        <v>16733.48</v>
      </c>
      <c r="I109" s="51"/>
      <c r="J109" s="51"/>
      <c r="K109" s="51"/>
      <c r="L109" s="48"/>
      <c r="M109" s="48"/>
      <c r="N109" s="48"/>
      <c r="O109" s="28">
        <f t="shared" si="1"/>
        <v>57840.710000000006</v>
      </c>
    </row>
    <row r="110" spans="1:15" x14ac:dyDescent="0.25">
      <c r="A110" s="2" t="s">
        <v>213</v>
      </c>
      <c r="B110" s="3" t="s">
        <v>214</v>
      </c>
      <c r="C110" s="51">
        <v>1296.96</v>
      </c>
      <c r="D110" s="51">
        <v>21308.98</v>
      </c>
      <c r="E110" s="51">
        <v>21211.32</v>
      </c>
      <c r="F110" s="51">
        <v>0</v>
      </c>
      <c r="G110" s="13">
        <v>42422.64</v>
      </c>
      <c r="H110" s="51">
        <v>21211.32</v>
      </c>
      <c r="I110" s="51"/>
      <c r="J110" s="51"/>
      <c r="K110" s="51"/>
      <c r="L110" s="48"/>
      <c r="M110" s="48"/>
      <c r="N110" s="48"/>
      <c r="O110" s="28">
        <f t="shared" si="1"/>
        <v>107451.22</v>
      </c>
    </row>
    <row r="111" spans="1:15" x14ac:dyDescent="0.25">
      <c r="A111" s="2" t="s">
        <v>215</v>
      </c>
      <c r="B111" s="3" t="s">
        <v>216</v>
      </c>
      <c r="C111" s="51">
        <v>3547.33</v>
      </c>
      <c r="D111" s="51">
        <v>4989.46</v>
      </c>
      <c r="E111" s="51">
        <v>30483.86</v>
      </c>
      <c r="F111" s="51">
        <v>31063.54</v>
      </c>
      <c r="G111" s="13">
        <v>31017.35</v>
      </c>
      <c r="H111" s="51">
        <v>30626.43</v>
      </c>
      <c r="I111" s="51"/>
      <c r="J111" s="51"/>
      <c r="K111" s="51"/>
      <c r="L111" s="48"/>
      <c r="M111" s="48"/>
      <c r="N111" s="48"/>
      <c r="O111" s="28">
        <f t="shared" si="1"/>
        <v>131727.97</v>
      </c>
    </row>
    <row r="112" spans="1:15" x14ac:dyDescent="0.25">
      <c r="A112" s="2" t="s">
        <v>217</v>
      </c>
      <c r="B112" s="3" t="s">
        <v>218</v>
      </c>
      <c r="C112" s="51">
        <v>434.45</v>
      </c>
      <c r="D112" s="51"/>
      <c r="E112" s="51">
        <v>32511.14</v>
      </c>
      <c r="F112" s="51">
        <v>16602.22</v>
      </c>
      <c r="G112" s="12">
        <v>16506.759999999998</v>
      </c>
      <c r="H112" s="51">
        <v>17384.060000000001</v>
      </c>
      <c r="I112" s="51"/>
      <c r="J112" s="51"/>
      <c r="K112" s="51"/>
      <c r="L112" s="48"/>
      <c r="M112" s="48"/>
      <c r="N112" s="48"/>
      <c r="O112" s="28">
        <f t="shared" si="1"/>
        <v>83438.62999999999</v>
      </c>
    </row>
    <row r="113" spans="1:15" x14ac:dyDescent="0.25">
      <c r="A113" s="2" t="s">
        <v>219</v>
      </c>
      <c r="B113" s="3" t="s">
        <v>220</v>
      </c>
      <c r="C113" s="51">
        <v>22500.77</v>
      </c>
      <c r="D113" s="51">
        <v>17586.849999999999</v>
      </c>
      <c r="E113" s="51">
        <v>17770.849999999999</v>
      </c>
      <c r="F113" s="51">
        <v>17770.849999999999</v>
      </c>
      <c r="G113" s="13">
        <v>17770.849999999999</v>
      </c>
      <c r="H113" s="51">
        <v>17586.849999999999</v>
      </c>
      <c r="I113" s="51"/>
      <c r="J113" s="51"/>
      <c r="K113" s="51"/>
      <c r="L113" s="48"/>
      <c r="M113" s="48"/>
      <c r="N113" s="48"/>
      <c r="O113" s="28">
        <f t="shared" si="1"/>
        <v>110987.01999999999</v>
      </c>
    </row>
    <row r="114" spans="1:15" x14ac:dyDescent="0.25">
      <c r="A114" s="2" t="s">
        <v>221</v>
      </c>
      <c r="B114" s="3" t="s">
        <v>222</v>
      </c>
      <c r="C114" s="51">
        <v>2241.1</v>
      </c>
      <c r="D114" s="51">
        <v>53273.23</v>
      </c>
      <c r="E114" s="51">
        <v>52479.83</v>
      </c>
      <c r="F114" s="51">
        <v>59405.39</v>
      </c>
      <c r="G114" s="13">
        <v>74960.52</v>
      </c>
      <c r="H114" s="51">
        <v>63402.19</v>
      </c>
      <c r="I114" s="51"/>
      <c r="J114" s="51"/>
      <c r="K114" s="51"/>
      <c r="L114" s="48"/>
      <c r="M114" s="48"/>
      <c r="N114" s="48"/>
      <c r="O114" s="28">
        <f t="shared" si="1"/>
        <v>305762.26</v>
      </c>
    </row>
    <row r="115" spans="1:15" x14ac:dyDescent="0.25">
      <c r="A115" s="2" t="s">
        <v>223</v>
      </c>
      <c r="B115" s="3" t="s">
        <v>224</v>
      </c>
      <c r="C115" s="51">
        <v>0</v>
      </c>
      <c r="D115" s="51">
        <v>71150.929999999993</v>
      </c>
      <c r="E115" s="51">
        <v>0</v>
      </c>
      <c r="F115" s="51">
        <v>0</v>
      </c>
      <c r="G115" s="51">
        <v>107369.79000000001</v>
      </c>
      <c r="H115" s="51">
        <v>35262.25</v>
      </c>
      <c r="I115" s="51"/>
      <c r="J115" s="51"/>
      <c r="K115" s="51"/>
      <c r="L115" s="48"/>
      <c r="M115" s="48"/>
      <c r="N115" s="48"/>
      <c r="O115" s="28">
        <f t="shared" si="1"/>
        <v>213782.97</v>
      </c>
    </row>
    <row r="116" spans="1:15" x14ac:dyDescent="0.25">
      <c r="A116" s="2" t="s">
        <v>225</v>
      </c>
      <c r="B116" s="3" t="s">
        <v>226</v>
      </c>
      <c r="C116" s="51">
        <v>9299.69</v>
      </c>
      <c r="D116" s="51">
        <v>10498.03</v>
      </c>
      <c r="E116" s="51">
        <v>0</v>
      </c>
      <c r="F116" s="51">
        <v>20996.050000000003</v>
      </c>
      <c r="G116" s="13">
        <v>0</v>
      </c>
      <c r="H116" s="51">
        <v>10682.03</v>
      </c>
      <c r="I116" s="51"/>
      <c r="J116" s="51"/>
      <c r="K116" s="51"/>
      <c r="L116" s="48"/>
      <c r="M116" s="48"/>
      <c r="N116" s="48"/>
      <c r="O116" s="28">
        <f t="shared" si="1"/>
        <v>51475.8</v>
      </c>
    </row>
    <row r="117" spans="1:15" x14ac:dyDescent="0.25">
      <c r="A117" s="2" t="s">
        <v>227</v>
      </c>
      <c r="B117" s="3" t="s">
        <v>228</v>
      </c>
      <c r="C117" s="51">
        <v>49905.62</v>
      </c>
      <c r="D117" s="51">
        <v>24952.81</v>
      </c>
      <c r="E117" s="51">
        <v>13264.23</v>
      </c>
      <c r="F117" s="51">
        <v>13448.23</v>
      </c>
      <c r="G117" s="13">
        <v>14150.53</v>
      </c>
      <c r="H117" s="51">
        <v>14150.53</v>
      </c>
      <c r="I117" s="51"/>
      <c r="J117" s="51"/>
      <c r="K117" s="51"/>
      <c r="L117" s="48"/>
      <c r="M117" s="48"/>
      <c r="N117" s="48"/>
      <c r="O117" s="28">
        <f t="shared" si="1"/>
        <v>129871.95</v>
      </c>
    </row>
    <row r="118" spans="1:15" x14ac:dyDescent="0.25">
      <c r="A118" s="2" t="s">
        <v>229</v>
      </c>
      <c r="B118" s="3" t="s">
        <v>230</v>
      </c>
      <c r="C118" s="51">
        <v>7220.71</v>
      </c>
      <c r="D118" s="51">
        <v>6005.76</v>
      </c>
      <c r="E118" s="51">
        <v>5681.08</v>
      </c>
      <c r="F118" s="51">
        <v>5681.1</v>
      </c>
      <c r="G118" s="13">
        <v>5681.1</v>
      </c>
      <c r="H118" s="51">
        <v>5681.1</v>
      </c>
      <c r="I118" s="51"/>
      <c r="J118" s="51"/>
      <c r="K118" s="51"/>
      <c r="L118" s="48"/>
      <c r="M118" s="48"/>
      <c r="N118" s="48"/>
      <c r="O118" s="28">
        <f t="shared" si="1"/>
        <v>35950.85</v>
      </c>
    </row>
    <row r="119" spans="1:15" x14ac:dyDescent="0.25">
      <c r="A119" s="2" t="s">
        <v>231</v>
      </c>
      <c r="B119" s="3" t="s">
        <v>232</v>
      </c>
      <c r="C119" s="51">
        <v>12192.29</v>
      </c>
      <c r="D119" s="51">
        <v>17003.97</v>
      </c>
      <c r="E119" s="51">
        <v>17003.97</v>
      </c>
      <c r="F119" s="51">
        <v>18029.509999999998</v>
      </c>
      <c r="G119" s="13">
        <v>18121.509999999998</v>
      </c>
      <c r="H119" s="51">
        <v>19423.41</v>
      </c>
      <c r="I119" s="51"/>
      <c r="J119" s="51"/>
      <c r="K119" s="51"/>
      <c r="L119" s="48"/>
      <c r="M119" s="48"/>
      <c r="N119" s="48"/>
      <c r="O119" s="28">
        <f t="shared" si="1"/>
        <v>101774.66</v>
      </c>
    </row>
    <row r="120" spans="1:15" x14ac:dyDescent="0.25">
      <c r="A120" s="2" t="s">
        <v>233</v>
      </c>
      <c r="B120" s="3" t="s">
        <v>234</v>
      </c>
      <c r="C120" s="51">
        <v>0</v>
      </c>
      <c r="D120" s="51">
        <v>24108.84</v>
      </c>
      <c r="E120" s="51">
        <v>25091.58</v>
      </c>
      <c r="F120" s="51">
        <v>26713.88</v>
      </c>
      <c r="G120" s="13">
        <v>26713.88</v>
      </c>
      <c r="H120" s="51">
        <v>52226.37</v>
      </c>
      <c r="I120" s="51"/>
      <c r="J120" s="51"/>
      <c r="K120" s="51"/>
      <c r="L120" s="48"/>
      <c r="M120" s="48"/>
      <c r="N120" s="48"/>
      <c r="O120" s="28">
        <f t="shared" si="1"/>
        <v>154854.55000000002</v>
      </c>
    </row>
    <row r="121" spans="1:15" x14ac:dyDescent="0.25">
      <c r="A121" s="2" t="s">
        <v>235</v>
      </c>
      <c r="B121" s="3" t="s">
        <v>236</v>
      </c>
      <c r="C121" s="51">
        <v>24816.87</v>
      </c>
      <c r="D121" s="51">
        <v>24816.87</v>
      </c>
      <c r="E121" s="51">
        <v>23478.28</v>
      </c>
      <c r="F121" s="51">
        <v>23383.25</v>
      </c>
      <c r="G121" s="13">
        <v>23232.080000000002</v>
      </c>
      <c r="H121" s="51">
        <v>23400.69</v>
      </c>
      <c r="I121" s="51"/>
      <c r="J121" s="51"/>
      <c r="K121" s="51"/>
      <c r="L121" s="48"/>
      <c r="M121" s="48"/>
      <c r="N121" s="48"/>
      <c r="O121" s="28">
        <f t="shared" si="1"/>
        <v>143128.03999999998</v>
      </c>
    </row>
    <row r="122" spans="1:15" x14ac:dyDescent="0.25">
      <c r="A122" s="2" t="s">
        <v>237</v>
      </c>
      <c r="B122" s="3" t="s">
        <v>238</v>
      </c>
      <c r="C122" s="51">
        <v>7469.64</v>
      </c>
      <c r="D122" s="51">
        <v>7469.64</v>
      </c>
      <c r="E122" s="51">
        <v>20866.419999999998</v>
      </c>
      <c r="F122" s="51">
        <v>20507.66</v>
      </c>
      <c r="G122" s="13">
        <v>20507.66</v>
      </c>
      <c r="H122" s="51">
        <v>20507.66</v>
      </c>
      <c r="I122" s="51"/>
      <c r="J122" s="51"/>
      <c r="K122" s="51"/>
      <c r="L122" s="48"/>
      <c r="M122" s="48"/>
      <c r="N122" s="48"/>
      <c r="O122" s="28">
        <f t="shared" si="1"/>
        <v>97328.680000000008</v>
      </c>
    </row>
    <row r="123" spans="1:15" x14ac:dyDescent="0.25">
      <c r="A123" s="2" t="s">
        <v>239</v>
      </c>
      <c r="B123" s="3" t="s">
        <v>240</v>
      </c>
      <c r="C123" s="51">
        <v>1719.9</v>
      </c>
      <c r="D123" s="51">
        <v>19399.45</v>
      </c>
      <c r="E123" s="51">
        <v>21851.87</v>
      </c>
      <c r="F123" s="51">
        <v>25084.82</v>
      </c>
      <c r="G123" s="13">
        <v>25339.74</v>
      </c>
      <c r="H123" s="51">
        <v>25339.74</v>
      </c>
      <c r="I123" s="51"/>
      <c r="J123" s="51"/>
      <c r="K123" s="51"/>
      <c r="L123" s="48"/>
      <c r="M123" s="48"/>
      <c r="N123" s="48"/>
      <c r="O123" s="28">
        <f t="shared" si="1"/>
        <v>118735.52000000002</v>
      </c>
    </row>
    <row r="124" spans="1:15" x14ac:dyDescent="0.25">
      <c r="A124" s="2" t="s">
        <v>241</v>
      </c>
      <c r="B124" s="3" t="s">
        <v>242</v>
      </c>
      <c r="C124" s="51">
        <v>0</v>
      </c>
      <c r="D124" s="51">
        <v>23637.14</v>
      </c>
      <c r="E124" s="51">
        <v>11598.67</v>
      </c>
      <c r="F124" s="51">
        <v>11598.67</v>
      </c>
      <c r="G124" s="12">
        <v>11598.67</v>
      </c>
      <c r="H124" s="51">
        <v>11598.67</v>
      </c>
      <c r="I124" s="51"/>
      <c r="J124" s="51"/>
      <c r="K124" s="51"/>
      <c r="L124" s="48"/>
      <c r="M124" s="48"/>
      <c r="N124" s="48"/>
      <c r="O124" s="28">
        <f t="shared" si="1"/>
        <v>70031.819999999992</v>
      </c>
    </row>
    <row r="125" spans="1:15" x14ac:dyDescent="0.25">
      <c r="A125" s="2" t="s">
        <v>243</v>
      </c>
      <c r="B125" s="3" t="s">
        <v>244</v>
      </c>
      <c r="C125" s="51">
        <v>184</v>
      </c>
      <c r="D125" s="51">
        <v>34668.25</v>
      </c>
      <c r="E125" s="51">
        <v>35700.720000000001</v>
      </c>
      <c r="F125" s="51">
        <v>35380.519999999997</v>
      </c>
      <c r="G125" s="13">
        <v>36639.22</v>
      </c>
      <c r="H125" s="51">
        <v>38327.379999999997</v>
      </c>
      <c r="I125" s="51"/>
      <c r="J125" s="51"/>
      <c r="K125" s="51"/>
      <c r="L125" s="48"/>
      <c r="M125" s="48"/>
      <c r="N125" s="48"/>
      <c r="O125" s="28">
        <f t="shared" si="1"/>
        <v>180900.09</v>
      </c>
    </row>
    <row r="126" spans="1:15" x14ac:dyDescent="0.25">
      <c r="A126" s="2" t="s">
        <v>245</v>
      </c>
      <c r="B126" s="3" t="s">
        <v>246</v>
      </c>
      <c r="C126" s="51">
        <v>0</v>
      </c>
      <c r="D126" s="51">
        <v>71919.59</v>
      </c>
      <c r="E126" s="51">
        <v>72060.820000000007</v>
      </c>
      <c r="F126" s="51">
        <v>70919.62</v>
      </c>
      <c r="G126" s="13">
        <v>71471.62</v>
      </c>
      <c r="H126" s="51">
        <v>72301.759999999995</v>
      </c>
      <c r="I126" s="51"/>
      <c r="J126" s="51"/>
      <c r="K126" s="51"/>
      <c r="L126" s="48"/>
      <c r="M126" s="48"/>
      <c r="N126" s="48"/>
      <c r="O126" s="28">
        <f t="shared" si="1"/>
        <v>358673.41000000003</v>
      </c>
    </row>
    <row r="127" spans="1:15" x14ac:dyDescent="0.25">
      <c r="A127" s="2" t="s">
        <v>247</v>
      </c>
      <c r="B127" s="3" t="s">
        <v>248</v>
      </c>
      <c r="C127" s="51">
        <v>81721.45</v>
      </c>
      <c r="D127" s="51"/>
      <c r="E127" s="51">
        <v>41920.46</v>
      </c>
      <c r="F127" s="51">
        <v>58526.3</v>
      </c>
      <c r="G127" s="12">
        <v>62105.49</v>
      </c>
      <c r="H127" s="51">
        <v>63884.19</v>
      </c>
      <c r="I127" s="51"/>
      <c r="J127" s="51"/>
      <c r="K127" s="51"/>
      <c r="L127" s="48"/>
      <c r="M127" s="48"/>
      <c r="N127" s="48"/>
      <c r="O127" s="28">
        <f t="shared" si="1"/>
        <v>308157.89</v>
      </c>
    </row>
    <row r="128" spans="1:15" x14ac:dyDescent="0.25">
      <c r="A128" s="2" t="s">
        <v>249</v>
      </c>
      <c r="B128" s="3" t="s">
        <v>250</v>
      </c>
      <c r="C128" s="51">
        <v>64141.919999999998</v>
      </c>
      <c r="D128" s="51">
        <v>6634.91</v>
      </c>
      <c r="E128" s="51">
        <v>0</v>
      </c>
      <c r="F128" s="51">
        <v>0</v>
      </c>
      <c r="G128" s="51">
        <v>25032.080000000002</v>
      </c>
      <c r="H128" s="51">
        <v>13963.44</v>
      </c>
      <c r="I128" s="51"/>
      <c r="J128" s="51"/>
      <c r="K128" s="51"/>
      <c r="L128" s="48"/>
      <c r="M128" s="48"/>
      <c r="N128" s="48"/>
      <c r="O128" s="28">
        <f t="shared" si="1"/>
        <v>109772.35</v>
      </c>
    </row>
    <row r="129" spans="1:15" x14ac:dyDescent="0.25">
      <c r="A129" s="2" t="s">
        <v>251</v>
      </c>
      <c r="B129" s="3" t="s">
        <v>252</v>
      </c>
      <c r="C129" s="51">
        <v>0</v>
      </c>
      <c r="D129" s="51">
        <v>11139.56</v>
      </c>
      <c r="E129" s="51">
        <v>11386.16</v>
      </c>
      <c r="F129" s="51">
        <v>11755.67</v>
      </c>
      <c r="G129" s="13">
        <v>13074.92</v>
      </c>
      <c r="H129" s="51">
        <v>13258.92</v>
      </c>
      <c r="I129" s="51"/>
      <c r="J129" s="51"/>
      <c r="K129" s="51"/>
      <c r="L129" s="48"/>
      <c r="M129" s="48"/>
      <c r="N129" s="48"/>
      <c r="O129" s="28">
        <f t="shared" si="1"/>
        <v>60615.229999999996</v>
      </c>
    </row>
    <row r="130" spans="1:15" x14ac:dyDescent="0.25">
      <c r="A130" s="2" t="s">
        <v>253</v>
      </c>
      <c r="B130" s="3" t="s">
        <v>254</v>
      </c>
      <c r="C130" s="51">
        <v>23844.26</v>
      </c>
      <c r="D130" s="51"/>
      <c r="E130" s="51">
        <v>17151.419999999998</v>
      </c>
      <c r="F130" s="51">
        <v>33934.839999999997</v>
      </c>
      <c r="G130" s="13">
        <v>17669.72</v>
      </c>
      <c r="H130" s="51">
        <v>17669.72</v>
      </c>
      <c r="I130" s="51"/>
      <c r="J130" s="51"/>
      <c r="K130" s="51"/>
      <c r="L130" s="48"/>
      <c r="M130" s="48"/>
      <c r="N130" s="48"/>
      <c r="O130" s="28">
        <f t="shared" si="1"/>
        <v>110269.95999999999</v>
      </c>
    </row>
    <row r="131" spans="1:15" x14ac:dyDescent="0.25">
      <c r="A131" s="2" t="s">
        <v>255</v>
      </c>
      <c r="B131" s="3" t="s">
        <v>256</v>
      </c>
      <c r="C131" s="51">
        <v>2526.66</v>
      </c>
      <c r="D131" s="51"/>
      <c r="E131" s="51">
        <v>23399.25</v>
      </c>
      <c r="F131" s="51">
        <v>43680.11</v>
      </c>
      <c r="G131" s="13">
        <v>0</v>
      </c>
      <c r="H131" s="51">
        <v>40305.47</v>
      </c>
      <c r="I131" s="51"/>
      <c r="J131" s="51"/>
      <c r="K131" s="51"/>
      <c r="L131" s="48"/>
      <c r="M131" s="48"/>
      <c r="N131" s="48"/>
      <c r="O131" s="28">
        <f t="shared" si="1"/>
        <v>109911.49</v>
      </c>
    </row>
    <row r="132" spans="1:15" x14ac:dyDescent="0.25">
      <c r="A132" s="2" t="s">
        <v>257</v>
      </c>
      <c r="B132" s="3" t="s">
        <v>258</v>
      </c>
      <c r="C132" s="51">
        <v>0</v>
      </c>
      <c r="D132" s="51">
        <v>58219.5</v>
      </c>
      <c r="E132" s="51">
        <v>0</v>
      </c>
      <c r="F132" s="51">
        <v>0</v>
      </c>
      <c r="G132" s="51">
        <v>0</v>
      </c>
      <c r="H132" s="51">
        <v>71169.259999999995</v>
      </c>
      <c r="I132" s="51"/>
      <c r="J132" s="51"/>
      <c r="K132" s="51"/>
      <c r="L132" s="48"/>
      <c r="M132" s="48"/>
      <c r="N132" s="48"/>
      <c r="O132" s="28">
        <f t="shared" ref="O132:O182" si="2">SUM(C132:N132)</f>
        <v>129388.76</v>
      </c>
    </row>
    <row r="133" spans="1:15" x14ac:dyDescent="0.25">
      <c r="A133" s="2" t="s">
        <v>259</v>
      </c>
      <c r="B133" s="3" t="s">
        <v>260</v>
      </c>
      <c r="C133" s="51">
        <v>35878.04</v>
      </c>
      <c r="D133" s="51">
        <v>36987.410000000003</v>
      </c>
      <c r="E133" s="51">
        <v>35319.519999999997</v>
      </c>
      <c r="F133" s="51">
        <v>55266.87</v>
      </c>
      <c r="G133" s="13">
        <v>48448.69</v>
      </c>
      <c r="H133" s="51">
        <v>46584.43</v>
      </c>
      <c r="I133" s="51"/>
      <c r="J133" s="51"/>
      <c r="K133" s="51"/>
      <c r="L133" s="48"/>
      <c r="M133" s="48"/>
      <c r="N133" s="48"/>
      <c r="O133" s="28">
        <f t="shared" si="2"/>
        <v>258484.96</v>
      </c>
    </row>
    <row r="134" spans="1:15" x14ac:dyDescent="0.25">
      <c r="A134" s="2" t="s">
        <v>261</v>
      </c>
      <c r="B134" s="3" t="s">
        <v>262</v>
      </c>
      <c r="C134" s="51">
        <v>37854.92</v>
      </c>
      <c r="D134" s="51">
        <v>10038.61</v>
      </c>
      <c r="E134" s="51">
        <v>21116.79</v>
      </c>
      <c r="F134" s="51">
        <v>20452.099999999999</v>
      </c>
      <c r="G134" s="13">
        <v>20745.98</v>
      </c>
      <c r="H134" s="51">
        <v>20724.84</v>
      </c>
      <c r="I134" s="51"/>
      <c r="J134" s="51"/>
      <c r="K134" s="51"/>
      <c r="L134" s="48"/>
      <c r="M134" s="48"/>
      <c r="N134" s="48"/>
      <c r="O134" s="28">
        <f t="shared" si="2"/>
        <v>130933.24</v>
      </c>
    </row>
    <row r="135" spans="1:15" x14ac:dyDescent="0.25">
      <c r="A135" s="2" t="s">
        <v>263</v>
      </c>
      <c r="B135" s="3" t="s">
        <v>264</v>
      </c>
      <c r="C135" s="51">
        <v>0</v>
      </c>
      <c r="D135" s="51">
        <v>61366.8</v>
      </c>
      <c r="E135" s="51">
        <v>51211.199999999997</v>
      </c>
      <c r="F135" s="51">
        <v>0</v>
      </c>
      <c r="G135" s="13">
        <v>119470.58</v>
      </c>
      <c r="H135" s="51">
        <v>0</v>
      </c>
      <c r="I135" s="51"/>
      <c r="J135" s="51"/>
      <c r="K135" s="51"/>
      <c r="L135" s="48"/>
      <c r="M135" s="48"/>
      <c r="N135" s="48"/>
      <c r="O135" s="28">
        <f t="shared" si="2"/>
        <v>232048.58000000002</v>
      </c>
    </row>
    <row r="136" spans="1:15" x14ac:dyDescent="0.25">
      <c r="A136" s="2" t="s">
        <v>265</v>
      </c>
      <c r="B136" s="3" t="s">
        <v>266</v>
      </c>
      <c r="C136" s="51">
        <v>15955.66</v>
      </c>
      <c r="D136" s="51">
        <v>7802.34</v>
      </c>
      <c r="E136" s="51">
        <v>5001.1899999999996</v>
      </c>
      <c r="F136" s="51">
        <v>5009.55</v>
      </c>
      <c r="G136" s="13">
        <v>0</v>
      </c>
      <c r="H136" s="51">
        <v>10105.31</v>
      </c>
      <c r="I136" s="51"/>
      <c r="J136" s="51"/>
      <c r="K136" s="51"/>
      <c r="L136" s="48"/>
      <c r="M136" s="48"/>
      <c r="N136" s="48"/>
      <c r="O136" s="28">
        <f t="shared" si="2"/>
        <v>43874.049999999996</v>
      </c>
    </row>
    <row r="137" spans="1:15" x14ac:dyDescent="0.25">
      <c r="A137" s="2" t="s">
        <v>267</v>
      </c>
      <c r="B137" s="3" t="s">
        <v>268</v>
      </c>
      <c r="C137" s="51">
        <v>0</v>
      </c>
      <c r="D137" s="51">
        <v>1260</v>
      </c>
      <c r="E137" s="51">
        <v>8567.85</v>
      </c>
      <c r="F137" s="51">
        <v>7441.98</v>
      </c>
      <c r="G137" s="51">
        <v>8228.7999999999993</v>
      </c>
      <c r="H137" s="51">
        <v>8228.7999999999993</v>
      </c>
      <c r="I137" s="51"/>
      <c r="J137" s="51"/>
      <c r="K137" s="51"/>
      <c r="L137" s="48"/>
      <c r="M137" s="48"/>
      <c r="N137" s="48"/>
      <c r="O137" s="28">
        <f t="shared" si="2"/>
        <v>33727.43</v>
      </c>
    </row>
    <row r="138" spans="1:15" x14ac:dyDescent="0.25">
      <c r="A138" s="2" t="s">
        <v>269</v>
      </c>
      <c r="B138" s="3" t="s">
        <v>270</v>
      </c>
      <c r="C138" s="51">
        <v>8087.67</v>
      </c>
      <c r="D138" s="51">
        <v>0</v>
      </c>
      <c r="E138" s="51">
        <v>21599.27</v>
      </c>
      <c r="F138" s="51">
        <v>11417.69</v>
      </c>
      <c r="G138" s="12">
        <v>0</v>
      </c>
      <c r="H138" s="51">
        <v>22799.05</v>
      </c>
      <c r="I138" s="51"/>
      <c r="J138" s="51"/>
      <c r="K138" s="51"/>
      <c r="L138" s="48"/>
      <c r="M138" s="48"/>
      <c r="N138" s="48"/>
      <c r="O138" s="28">
        <f t="shared" si="2"/>
        <v>63903.680000000008</v>
      </c>
    </row>
    <row r="139" spans="1:15" x14ac:dyDescent="0.25">
      <c r="A139" s="2" t="s">
        <v>271</v>
      </c>
      <c r="B139" s="3" t="s">
        <v>272</v>
      </c>
      <c r="C139" s="51">
        <v>0</v>
      </c>
      <c r="D139" s="51">
        <v>0</v>
      </c>
      <c r="E139" s="51">
        <v>41027.81</v>
      </c>
      <c r="F139" s="51"/>
      <c r="G139" s="13">
        <v>74011.489999999991</v>
      </c>
      <c r="H139" s="51">
        <v>0</v>
      </c>
      <c r="I139" s="51"/>
      <c r="J139" s="51"/>
      <c r="K139" s="51"/>
      <c r="L139" s="48"/>
      <c r="M139" s="48"/>
      <c r="N139" s="48"/>
      <c r="O139" s="28">
        <f t="shared" si="2"/>
        <v>115039.29999999999</v>
      </c>
    </row>
    <row r="140" spans="1:15" x14ac:dyDescent="0.25">
      <c r="A140" s="2" t="s">
        <v>273</v>
      </c>
      <c r="B140" s="3" t="s">
        <v>274</v>
      </c>
      <c r="C140" s="51">
        <v>101528.16</v>
      </c>
      <c r="D140" s="51">
        <v>98395.89</v>
      </c>
      <c r="E140" s="51">
        <v>95573.82</v>
      </c>
      <c r="F140" s="51">
        <v>68168.89</v>
      </c>
      <c r="G140" s="13"/>
      <c r="H140" s="51">
        <v>177163.81</v>
      </c>
      <c r="I140" s="51"/>
      <c r="J140" s="51"/>
      <c r="K140" s="51"/>
      <c r="L140" s="48"/>
      <c r="M140" s="48"/>
      <c r="N140" s="48"/>
      <c r="O140" s="28">
        <f t="shared" si="2"/>
        <v>540830.57000000007</v>
      </c>
    </row>
    <row r="141" spans="1:15" x14ac:dyDescent="0.25">
      <c r="A141" s="2" t="s">
        <v>275</v>
      </c>
      <c r="B141" s="3" t="s">
        <v>276</v>
      </c>
      <c r="C141" s="51">
        <v>0</v>
      </c>
      <c r="D141" s="51">
        <v>21786.42</v>
      </c>
      <c r="E141" s="51">
        <v>8635.08</v>
      </c>
      <c r="F141" s="51">
        <v>8819.08</v>
      </c>
      <c r="G141" s="13">
        <v>8819.08</v>
      </c>
      <c r="H141" s="51">
        <v>8038.28</v>
      </c>
      <c r="I141" s="51"/>
      <c r="J141" s="51"/>
      <c r="K141" s="51"/>
      <c r="L141" s="48"/>
      <c r="M141" s="48"/>
      <c r="N141" s="48"/>
      <c r="O141" s="28">
        <f t="shared" si="2"/>
        <v>56097.94</v>
      </c>
    </row>
    <row r="142" spans="1:15" x14ac:dyDescent="0.25">
      <c r="A142" s="2" t="s">
        <v>277</v>
      </c>
      <c r="B142" s="3" t="s">
        <v>278</v>
      </c>
      <c r="C142" s="51">
        <v>0</v>
      </c>
      <c r="D142" s="51">
        <v>0</v>
      </c>
      <c r="E142" s="51">
        <v>8402.64</v>
      </c>
      <c r="F142" s="51">
        <v>0</v>
      </c>
      <c r="G142" s="13"/>
      <c r="H142" s="51">
        <v>0</v>
      </c>
      <c r="I142" s="51"/>
      <c r="J142" s="51"/>
      <c r="K142" s="51"/>
      <c r="L142" s="48"/>
      <c r="M142" s="48"/>
      <c r="N142" s="48"/>
      <c r="O142" s="28">
        <f t="shared" si="2"/>
        <v>8402.64</v>
      </c>
    </row>
    <row r="143" spans="1:15" x14ac:dyDescent="0.25">
      <c r="A143" s="2" t="s">
        <v>279</v>
      </c>
      <c r="B143" s="3" t="s">
        <v>280</v>
      </c>
      <c r="C143" s="51">
        <v>23867.34</v>
      </c>
      <c r="D143" s="51">
        <v>22332.400000000001</v>
      </c>
      <c r="E143" s="51">
        <v>22695.53</v>
      </c>
      <c r="F143" s="51">
        <v>22046.06</v>
      </c>
      <c r="G143" s="13">
        <v>21569.75</v>
      </c>
      <c r="H143" s="51">
        <v>21955.15</v>
      </c>
      <c r="I143" s="51"/>
      <c r="J143" s="51"/>
      <c r="K143" s="51"/>
      <c r="L143" s="48"/>
      <c r="M143" s="48"/>
      <c r="N143" s="48"/>
      <c r="O143" s="28">
        <f t="shared" si="2"/>
        <v>134466.23000000001</v>
      </c>
    </row>
    <row r="144" spans="1:15" x14ac:dyDescent="0.25">
      <c r="A144" s="2" t="s">
        <v>281</v>
      </c>
      <c r="B144" s="3" t="s">
        <v>282</v>
      </c>
      <c r="C144" s="51">
        <v>219402.78000000003</v>
      </c>
      <c r="D144" s="51">
        <v>0</v>
      </c>
      <c r="E144" s="51">
        <v>0</v>
      </c>
      <c r="F144" s="51">
        <v>150632.76</v>
      </c>
      <c r="G144" s="51">
        <v>0</v>
      </c>
      <c r="H144" s="51">
        <v>0</v>
      </c>
      <c r="I144" s="51"/>
      <c r="J144" s="51"/>
      <c r="K144" s="51"/>
      <c r="L144" s="48"/>
      <c r="M144" s="48"/>
      <c r="N144" s="48"/>
      <c r="O144" s="28">
        <f t="shared" si="2"/>
        <v>370035.54000000004</v>
      </c>
    </row>
    <row r="145" spans="1:15" x14ac:dyDescent="0.25">
      <c r="A145" s="2" t="s">
        <v>283</v>
      </c>
      <c r="B145" s="3" t="s">
        <v>284</v>
      </c>
      <c r="C145" s="51">
        <v>1938.37</v>
      </c>
      <c r="D145" s="51">
        <v>2086.1799999999998</v>
      </c>
      <c r="E145" s="51">
        <v>5326.59</v>
      </c>
      <c r="F145" s="51">
        <v>0</v>
      </c>
      <c r="G145" s="51">
        <v>12244.49</v>
      </c>
      <c r="H145" s="51">
        <v>0</v>
      </c>
      <c r="I145" s="51"/>
      <c r="J145" s="51"/>
      <c r="K145" s="51"/>
      <c r="L145" s="48"/>
      <c r="M145" s="48"/>
      <c r="N145" s="48"/>
      <c r="O145" s="28">
        <f t="shared" si="2"/>
        <v>21595.629999999997</v>
      </c>
    </row>
    <row r="146" spans="1:15" x14ac:dyDescent="0.25">
      <c r="A146" s="2" t="s">
        <v>285</v>
      </c>
      <c r="B146" s="3" t="s">
        <v>286</v>
      </c>
      <c r="C146" s="51">
        <v>3664.42</v>
      </c>
      <c r="D146" s="51">
        <v>3553.11</v>
      </c>
      <c r="E146" s="51">
        <v>3882.21</v>
      </c>
      <c r="F146" s="51">
        <v>6251.14</v>
      </c>
      <c r="G146" s="13">
        <v>6251.14</v>
      </c>
      <c r="H146" s="51">
        <v>6251.14</v>
      </c>
      <c r="I146" s="51"/>
      <c r="J146" s="51"/>
      <c r="K146" s="51"/>
      <c r="L146" s="48"/>
      <c r="M146" s="48"/>
      <c r="N146" s="48"/>
      <c r="O146" s="28">
        <f t="shared" si="2"/>
        <v>29853.16</v>
      </c>
    </row>
    <row r="147" spans="1:15" x14ac:dyDescent="0.25">
      <c r="A147" s="2" t="s">
        <v>287</v>
      </c>
      <c r="B147" s="3" t="s">
        <v>288</v>
      </c>
      <c r="C147" s="51">
        <v>2217.44</v>
      </c>
      <c r="D147" s="51">
        <v>2217.44</v>
      </c>
      <c r="E147" s="51">
        <v>17416.04</v>
      </c>
      <c r="F147" s="51">
        <v>17725.11</v>
      </c>
      <c r="G147" s="13">
        <v>17909.11</v>
      </c>
      <c r="H147" s="51">
        <v>17909.11</v>
      </c>
      <c r="I147" s="51"/>
      <c r="J147" s="51"/>
      <c r="K147" s="51"/>
      <c r="L147" s="48"/>
      <c r="M147" s="48"/>
      <c r="N147" s="48"/>
      <c r="O147" s="28">
        <f t="shared" si="2"/>
        <v>75394.25</v>
      </c>
    </row>
    <row r="148" spans="1:15" x14ac:dyDescent="0.25">
      <c r="A148" s="2" t="s">
        <v>289</v>
      </c>
      <c r="B148" s="3" t="s">
        <v>290</v>
      </c>
      <c r="C148" s="51">
        <v>13360.11</v>
      </c>
      <c r="D148" s="51">
        <v>0</v>
      </c>
      <c r="E148" s="51">
        <v>70502.649999999994</v>
      </c>
      <c r="F148" s="51">
        <v>33901.440000000002</v>
      </c>
      <c r="G148" s="13">
        <v>34300.75</v>
      </c>
      <c r="H148" s="51">
        <v>0</v>
      </c>
      <c r="I148" s="51"/>
      <c r="J148" s="51"/>
      <c r="K148" s="51"/>
      <c r="L148" s="48"/>
      <c r="M148" s="48"/>
      <c r="N148" s="48"/>
      <c r="O148" s="28">
        <f t="shared" si="2"/>
        <v>152064.95000000001</v>
      </c>
    </row>
    <row r="149" spans="1:15" x14ac:dyDescent="0.25">
      <c r="A149" s="2" t="s">
        <v>291</v>
      </c>
      <c r="B149" s="3" t="s">
        <v>292</v>
      </c>
      <c r="C149" s="51">
        <v>29889.38</v>
      </c>
      <c r="D149" s="51">
        <v>31345.84</v>
      </c>
      <c r="E149" s="51">
        <v>32710.41</v>
      </c>
      <c r="F149" s="51">
        <v>31868.71</v>
      </c>
      <c r="G149" s="13">
        <v>32052.71</v>
      </c>
      <c r="H149" s="51">
        <v>32052.71</v>
      </c>
      <c r="I149" s="51"/>
      <c r="J149" s="51"/>
      <c r="K149" s="51"/>
      <c r="L149" s="48"/>
      <c r="M149" s="48"/>
      <c r="N149" s="48"/>
      <c r="O149" s="28">
        <f t="shared" si="2"/>
        <v>189919.75999999998</v>
      </c>
    </row>
    <row r="150" spans="1:15" x14ac:dyDescent="0.25">
      <c r="A150" s="2" t="s">
        <v>293</v>
      </c>
      <c r="B150" s="3" t="s">
        <v>294</v>
      </c>
      <c r="C150" s="51">
        <v>14554.35</v>
      </c>
      <c r="D150" s="51">
        <v>14308.67</v>
      </c>
      <c r="E150" s="51">
        <v>13611.2</v>
      </c>
      <c r="F150" s="51">
        <v>14773.5</v>
      </c>
      <c r="G150" s="13">
        <v>0</v>
      </c>
      <c r="H150" s="51">
        <v>29547</v>
      </c>
      <c r="I150" s="51"/>
      <c r="J150" s="51"/>
      <c r="K150" s="51"/>
      <c r="L150" s="48"/>
      <c r="M150" s="48"/>
      <c r="N150" s="48"/>
      <c r="O150" s="28">
        <f t="shared" si="2"/>
        <v>86794.72</v>
      </c>
    </row>
    <row r="151" spans="1:15" x14ac:dyDescent="0.25">
      <c r="A151" s="2" t="s">
        <v>295</v>
      </c>
      <c r="B151" s="3" t="s">
        <v>296</v>
      </c>
      <c r="C151" s="51">
        <v>0</v>
      </c>
      <c r="D151" s="51">
        <v>0</v>
      </c>
      <c r="E151" s="51">
        <v>38940.770000000004</v>
      </c>
      <c r="F151" s="51">
        <v>14647.84</v>
      </c>
      <c r="G151" s="13">
        <v>14647.84</v>
      </c>
      <c r="H151" s="51">
        <v>27565.3</v>
      </c>
      <c r="I151" s="51"/>
      <c r="J151" s="51"/>
      <c r="K151" s="51"/>
      <c r="L151" s="48"/>
      <c r="M151" s="48"/>
      <c r="N151" s="48"/>
      <c r="O151" s="28">
        <f t="shared" si="2"/>
        <v>95801.75</v>
      </c>
    </row>
    <row r="152" spans="1:15" x14ac:dyDescent="0.25">
      <c r="A152" s="2" t="s">
        <v>297</v>
      </c>
      <c r="B152" s="3" t="s">
        <v>298</v>
      </c>
      <c r="C152" s="51">
        <v>0</v>
      </c>
      <c r="D152" s="51">
        <v>3376.95</v>
      </c>
      <c r="E152" s="51">
        <v>1155.6100000000001</v>
      </c>
      <c r="F152" s="51">
        <v>1213.17</v>
      </c>
      <c r="G152" s="13">
        <v>0</v>
      </c>
      <c r="H152" s="51">
        <v>0</v>
      </c>
      <c r="I152" s="51"/>
      <c r="J152" s="51"/>
      <c r="K152" s="51"/>
      <c r="L152" s="48"/>
      <c r="M152" s="48"/>
      <c r="N152" s="48"/>
      <c r="O152" s="28">
        <f t="shared" si="2"/>
        <v>5745.73</v>
      </c>
    </row>
    <row r="153" spans="1:15" x14ac:dyDescent="0.25">
      <c r="A153" s="2" t="s">
        <v>299</v>
      </c>
      <c r="B153" s="3" t="s">
        <v>300</v>
      </c>
      <c r="C153" s="51">
        <v>41278.480000000003</v>
      </c>
      <c r="D153" s="51">
        <v>76560.56</v>
      </c>
      <c r="E153" s="51">
        <v>12612.69</v>
      </c>
      <c r="F153" s="51">
        <v>22649.32</v>
      </c>
      <c r="G153" s="12">
        <v>83659.12</v>
      </c>
      <c r="H153" s="51">
        <v>0</v>
      </c>
      <c r="I153" s="51"/>
      <c r="J153" s="51"/>
      <c r="K153" s="51"/>
      <c r="L153" s="48"/>
      <c r="M153" s="48"/>
      <c r="N153" s="48"/>
      <c r="O153" s="28">
        <f t="shared" si="2"/>
        <v>236760.17</v>
      </c>
    </row>
    <row r="154" spans="1:15" x14ac:dyDescent="0.25">
      <c r="A154" s="2" t="s">
        <v>301</v>
      </c>
      <c r="B154" s="3" t="s">
        <v>302</v>
      </c>
      <c r="C154" s="51">
        <v>47894.67</v>
      </c>
      <c r="D154" s="51">
        <v>46425.440000000002</v>
      </c>
      <c r="E154" s="51">
        <v>0</v>
      </c>
      <c r="F154" s="51">
        <v>81283.929999999993</v>
      </c>
      <c r="G154" s="13">
        <v>37235.75</v>
      </c>
      <c r="H154" s="51">
        <v>38545.61</v>
      </c>
      <c r="I154" s="51"/>
      <c r="J154" s="51"/>
      <c r="K154" s="51"/>
      <c r="L154" s="48"/>
      <c r="M154" s="48"/>
      <c r="N154" s="48"/>
      <c r="O154" s="28">
        <f t="shared" si="2"/>
        <v>251385.39999999997</v>
      </c>
    </row>
    <row r="155" spans="1:15" x14ac:dyDescent="0.25">
      <c r="A155" s="2" t="s">
        <v>303</v>
      </c>
      <c r="B155" s="3" t="s">
        <v>304</v>
      </c>
      <c r="C155" s="51">
        <v>2244.94</v>
      </c>
      <c r="D155" s="51">
        <v>0</v>
      </c>
      <c r="E155" s="51">
        <v>31395.56</v>
      </c>
      <c r="F155" s="51">
        <v>31407.52</v>
      </c>
      <c r="G155" s="51">
        <v>31407.51</v>
      </c>
      <c r="H155" s="51">
        <v>31407.51</v>
      </c>
      <c r="I155" s="51"/>
      <c r="J155" s="51"/>
      <c r="K155" s="51"/>
      <c r="L155" s="48"/>
      <c r="M155" s="48"/>
      <c r="N155" s="48"/>
      <c r="O155" s="28">
        <f>SUM(C155:N155)</f>
        <v>127863.03999999999</v>
      </c>
    </row>
    <row r="156" spans="1:15" x14ac:dyDescent="0.25">
      <c r="A156" s="2" t="s">
        <v>305</v>
      </c>
      <c r="B156" s="3" t="s">
        <v>306</v>
      </c>
      <c r="C156" s="51">
        <v>19931.439999999999</v>
      </c>
      <c r="D156" s="51">
        <v>15194.09</v>
      </c>
      <c r="E156" s="51">
        <v>17218.939999999999</v>
      </c>
      <c r="F156" s="51">
        <v>19776</v>
      </c>
      <c r="G156" s="13">
        <v>21313.42</v>
      </c>
      <c r="H156" s="51">
        <v>21313.42</v>
      </c>
      <c r="I156" s="51"/>
      <c r="J156" s="51"/>
      <c r="K156" s="51"/>
      <c r="L156" s="48"/>
      <c r="M156" s="48"/>
      <c r="N156" s="48"/>
      <c r="O156" s="28">
        <f t="shared" si="2"/>
        <v>114747.31</v>
      </c>
    </row>
    <row r="157" spans="1:15" x14ac:dyDescent="0.25">
      <c r="A157" s="2" t="s">
        <v>307</v>
      </c>
      <c r="B157" s="3" t="s">
        <v>308</v>
      </c>
      <c r="C157" s="51">
        <v>3941.47</v>
      </c>
      <c r="D157" s="51">
        <v>0</v>
      </c>
      <c r="E157" s="51">
        <v>3941.47</v>
      </c>
      <c r="F157" s="51">
        <v>3144.61</v>
      </c>
      <c r="G157" s="13">
        <v>3144.6</v>
      </c>
      <c r="H157" s="51">
        <v>6289.22</v>
      </c>
      <c r="I157" s="51"/>
      <c r="J157" s="51"/>
      <c r="K157" s="51"/>
      <c r="L157" s="48"/>
      <c r="M157" s="48"/>
      <c r="N157" s="48"/>
      <c r="O157" s="28">
        <f t="shared" si="2"/>
        <v>20461.37</v>
      </c>
    </row>
    <row r="158" spans="1:15" x14ac:dyDescent="0.25">
      <c r="A158" s="2" t="s">
        <v>309</v>
      </c>
      <c r="B158" s="3" t="s">
        <v>310</v>
      </c>
      <c r="C158" s="51">
        <v>0</v>
      </c>
      <c r="D158" s="51">
        <v>19207.25</v>
      </c>
      <c r="E158" s="51">
        <v>19704.900000000001</v>
      </c>
      <c r="F158" s="51">
        <v>15504.56</v>
      </c>
      <c r="G158" s="13">
        <v>15400.47</v>
      </c>
      <c r="H158" s="51">
        <v>13352.94</v>
      </c>
      <c r="I158" s="51"/>
      <c r="J158" s="51"/>
      <c r="K158" s="51"/>
      <c r="L158" s="48"/>
      <c r="M158" s="48"/>
      <c r="N158" s="48"/>
      <c r="O158" s="28">
        <f t="shared" si="2"/>
        <v>83170.12</v>
      </c>
    </row>
    <row r="159" spans="1:15" x14ac:dyDescent="0.25">
      <c r="A159" s="2" t="s">
        <v>311</v>
      </c>
      <c r="B159" s="3" t="s">
        <v>312</v>
      </c>
      <c r="C159" s="51">
        <v>43966.39</v>
      </c>
      <c r="D159" s="51">
        <v>29140.17</v>
      </c>
      <c r="E159" s="51">
        <v>0</v>
      </c>
      <c r="F159" s="51">
        <v>49216.01</v>
      </c>
      <c r="G159" s="13">
        <v>0</v>
      </c>
      <c r="H159" s="51">
        <v>25568.36</v>
      </c>
      <c r="I159" s="51"/>
      <c r="J159" s="51"/>
      <c r="K159" s="51"/>
      <c r="L159" s="48"/>
      <c r="M159" s="48"/>
      <c r="N159" s="48"/>
      <c r="O159" s="28">
        <f t="shared" si="2"/>
        <v>147890.93</v>
      </c>
    </row>
    <row r="160" spans="1:15" x14ac:dyDescent="0.25">
      <c r="A160" s="2" t="s">
        <v>313</v>
      </c>
      <c r="B160" s="3" t="s">
        <v>314</v>
      </c>
      <c r="C160" s="51">
        <v>19537.259999999998</v>
      </c>
      <c r="D160" s="51">
        <v>0</v>
      </c>
      <c r="E160" s="51">
        <v>12708.32</v>
      </c>
      <c r="F160" s="51">
        <v>49359.5</v>
      </c>
      <c r="G160" s="13">
        <v>25920.94</v>
      </c>
      <c r="H160" s="51">
        <v>0</v>
      </c>
      <c r="I160" s="51"/>
      <c r="J160" s="51"/>
      <c r="K160" s="51"/>
      <c r="L160" s="48"/>
      <c r="M160" s="48"/>
      <c r="N160" s="48"/>
      <c r="O160" s="28">
        <f t="shared" si="2"/>
        <v>107526.02</v>
      </c>
    </row>
    <row r="161" spans="1:17" x14ac:dyDescent="0.25">
      <c r="A161" s="2" t="s">
        <v>315</v>
      </c>
      <c r="B161" s="3" t="s">
        <v>316</v>
      </c>
      <c r="C161" s="51">
        <v>0</v>
      </c>
      <c r="D161" s="51">
        <v>0</v>
      </c>
      <c r="E161" s="51">
        <v>0</v>
      </c>
      <c r="F161" s="51">
        <v>24231.72</v>
      </c>
      <c r="G161" s="51">
        <v>50683.16</v>
      </c>
      <c r="H161" s="51">
        <v>17657</v>
      </c>
      <c r="I161" s="51"/>
      <c r="J161" s="51"/>
      <c r="K161" s="51"/>
      <c r="L161" s="48"/>
      <c r="M161" s="48"/>
      <c r="N161" s="48"/>
      <c r="O161" s="28">
        <f t="shared" si="2"/>
        <v>92571.88</v>
      </c>
    </row>
    <row r="162" spans="1:17" x14ac:dyDescent="0.25">
      <c r="A162" s="2" t="s">
        <v>317</v>
      </c>
      <c r="B162" s="3" t="s">
        <v>318</v>
      </c>
      <c r="C162" s="51">
        <v>0</v>
      </c>
      <c r="D162" s="51">
        <v>1495.74</v>
      </c>
      <c r="E162" s="51">
        <v>3607.16</v>
      </c>
      <c r="F162" s="51">
        <v>3709.13</v>
      </c>
      <c r="G162" s="13">
        <v>3709.13</v>
      </c>
      <c r="H162" s="51">
        <v>3709.13</v>
      </c>
      <c r="I162" s="51"/>
      <c r="J162" s="51"/>
      <c r="K162" s="51"/>
      <c r="L162" s="48"/>
      <c r="M162" s="48"/>
      <c r="N162" s="48"/>
      <c r="O162" s="28">
        <f t="shared" si="2"/>
        <v>16230.29</v>
      </c>
    </row>
    <row r="163" spans="1:17" x14ac:dyDescent="0.25">
      <c r="A163" s="2" t="s">
        <v>319</v>
      </c>
      <c r="B163" s="3" t="s">
        <v>320</v>
      </c>
      <c r="C163" s="51">
        <v>0</v>
      </c>
      <c r="D163" s="51">
        <v>1446.88</v>
      </c>
      <c r="E163" s="51">
        <v>28785.239999999998</v>
      </c>
      <c r="F163" s="51">
        <v>0</v>
      </c>
      <c r="G163" s="13">
        <v>15172.39</v>
      </c>
      <c r="H163" s="51">
        <v>30344.78</v>
      </c>
      <c r="I163" s="51"/>
      <c r="J163" s="51"/>
      <c r="K163" s="51"/>
      <c r="L163" s="48"/>
      <c r="M163" s="48"/>
      <c r="N163" s="48"/>
      <c r="O163" s="28">
        <f t="shared" si="2"/>
        <v>75749.289999999994</v>
      </c>
    </row>
    <row r="164" spans="1:17" x14ac:dyDescent="0.25">
      <c r="A164" s="2" t="s">
        <v>321</v>
      </c>
      <c r="B164" s="3" t="s">
        <v>322</v>
      </c>
      <c r="C164" s="51">
        <v>0</v>
      </c>
      <c r="D164" s="51">
        <v>0</v>
      </c>
      <c r="E164" s="51">
        <v>20176.560000000001</v>
      </c>
      <c r="F164" s="51">
        <v>0</v>
      </c>
      <c r="G164" s="13">
        <v>10088.280000000001</v>
      </c>
      <c r="H164" s="51">
        <v>20176.560000000001</v>
      </c>
      <c r="I164" s="51"/>
      <c r="J164" s="51"/>
      <c r="K164" s="51"/>
      <c r="L164" s="48"/>
      <c r="M164" s="48"/>
      <c r="N164" s="48"/>
      <c r="O164" s="28">
        <f t="shared" si="2"/>
        <v>50441.400000000009</v>
      </c>
    </row>
    <row r="165" spans="1:17" x14ac:dyDescent="0.25">
      <c r="A165" s="2" t="s">
        <v>323</v>
      </c>
      <c r="B165" s="3" t="s">
        <v>324</v>
      </c>
      <c r="C165" s="51">
        <v>0</v>
      </c>
      <c r="D165" s="51">
        <v>120249.20999999999</v>
      </c>
      <c r="E165" s="51">
        <v>207871.33</v>
      </c>
      <c r="F165" s="51">
        <v>142503</v>
      </c>
      <c r="G165" s="13">
        <v>143867.89000000001</v>
      </c>
      <c r="H165" s="51">
        <v>134544.35</v>
      </c>
      <c r="I165" s="51"/>
      <c r="J165" s="51"/>
      <c r="K165" s="51"/>
      <c r="L165" s="48"/>
      <c r="M165" s="48"/>
      <c r="N165" s="48"/>
      <c r="O165" s="28">
        <f t="shared" si="2"/>
        <v>749035.77999999991</v>
      </c>
    </row>
    <row r="166" spans="1:17" x14ac:dyDescent="0.25">
      <c r="A166" s="2" t="s">
        <v>325</v>
      </c>
      <c r="B166" s="3" t="s">
        <v>326</v>
      </c>
      <c r="C166" s="51">
        <v>40198.590000000004</v>
      </c>
      <c r="D166" s="51">
        <v>3682.46</v>
      </c>
      <c r="E166" s="51">
        <v>15045.38</v>
      </c>
      <c r="F166" s="51">
        <v>14948.58</v>
      </c>
      <c r="G166" s="13">
        <v>19774.830000000002</v>
      </c>
      <c r="H166" s="51">
        <v>14028.84</v>
      </c>
      <c r="I166" s="51"/>
      <c r="J166" s="51"/>
      <c r="K166" s="51"/>
      <c r="L166" s="48"/>
      <c r="M166" s="48"/>
      <c r="N166" s="48"/>
      <c r="O166" s="28">
        <f t="shared" si="2"/>
        <v>107678.68</v>
      </c>
    </row>
    <row r="167" spans="1:17" x14ac:dyDescent="0.25">
      <c r="A167" s="2" t="s">
        <v>327</v>
      </c>
      <c r="B167" s="3" t="s">
        <v>328</v>
      </c>
      <c r="C167" s="51">
        <v>43797.58</v>
      </c>
      <c r="D167" s="51">
        <v>0</v>
      </c>
      <c r="E167" s="51">
        <v>83294.95</v>
      </c>
      <c r="F167" s="51">
        <v>39731.69</v>
      </c>
      <c r="G167" s="13">
        <v>39363.949999999997</v>
      </c>
      <c r="H167" s="51">
        <v>38094.53</v>
      </c>
      <c r="I167" s="51"/>
      <c r="J167" s="51"/>
      <c r="K167" s="51"/>
      <c r="L167" s="48"/>
      <c r="M167" s="48"/>
      <c r="N167" s="48"/>
      <c r="O167" s="28">
        <f t="shared" si="2"/>
        <v>244282.69999999998</v>
      </c>
    </row>
    <row r="168" spans="1:17" x14ac:dyDescent="0.25">
      <c r="A168" s="2" t="s">
        <v>329</v>
      </c>
      <c r="B168" s="3" t="s">
        <v>330</v>
      </c>
      <c r="C168" s="51">
        <v>0</v>
      </c>
      <c r="D168" s="51">
        <v>3355.05</v>
      </c>
      <c r="E168" s="51">
        <v>18964.810000000001</v>
      </c>
      <c r="F168" s="51">
        <v>20435.96</v>
      </c>
      <c r="G168" s="13">
        <v>20742.61</v>
      </c>
      <c r="H168" s="51">
        <v>41300.14</v>
      </c>
      <c r="I168" s="51"/>
      <c r="J168" s="51"/>
      <c r="K168" s="51"/>
      <c r="L168" s="48"/>
      <c r="M168" s="48"/>
      <c r="N168" s="48"/>
      <c r="O168" s="28">
        <f t="shared" si="2"/>
        <v>104798.57</v>
      </c>
    </row>
    <row r="169" spans="1:17" x14ac:dyDescent="0.25">
      <c r="A169" s="2" t="s">
        <v>331</v>
      </c>
      <c r="B169" s="3" t="s">
        <v>332</v>
      </c>
      <c r="C169" s="51">
        <v>49672.23</v>
      </c>
      <c r="D169" s="51">
        <v>86815.679999999993</v>
      </c>
      <c r="E169" s="51">
        <v>46852.13</v>
      </c>
      <c r="F169" s="51">
        <v>47232.57</v>
      </c>
      <c r="G169" s="51">
        <v>0</v>
      </c>
      <c r="H169" s="51">
        <v>90005.6</v>
      </c>
      <c r="I169" s="51"/>
      <c r="J169" s="51"/>
      <c r="K169" s="51"/>
      <c r="L169" s="48"/>
      <c r="M169" s="48"/>
      <c r="N169" s="48"/>
      <c r="O169" s="28">
        <f t="shared" si="2"/>
        <v>320578.21000000002</v>
      </c>
    </row>
    <row r="170" spans="1:17" x14ac:dyDescent="0.25">
      <c r="A170" s="2" t="s">
        <v>333</v>
      </c>
      <c r="B170" s="3" t="s">
        <v>334</v>
      </c>
      <c r="C170" s="51">
        <v>19775.48</v>
      </c>
      <c r="D170" s="51">
        <v>0</v>
      </c>
      <c r="E170" s="51">
        <v>7663.64</v>
      </c>
      <c r="F170" s="51">
        <v>0</v>
      </c>
      <c r="G170" s="51">
        <v>0</v>
      </c>
      <c r="H170" s="51">
        <v>8678.41</v>
      </c>
      <c r="I170" s="51"/>
      <c r="J170" s="51"/>
      <c r="K170" s="51"/>
      <c r="L170" s="48"/>
      <c r="M170" s="48"/>
      <c r="N170" s="48"/>
      <c r="O170" s="28">
        <f t="shared" si="2"/>
        <v>36117.53</v>
      </c>
    </row>
    <row r="171" spans="1:17" x14ac:dyDescent="0.25">
      <c r="A171" s="2" t="s">
        <v>335</v>
      </c>
      <c r="B171" s="3" t="s">
        <v>336</v>
      </c>
      <c r="C171" s="51">
        <v>16481.8</v>
      </c>
      <c r="D171" s="51">
        <v>16928.310000000001</v>
      </c>
      <c r="E171" s="51">
        <v>12797.75</v>
      </c>
      <c r="F171" s="51">
        <v>13865.33</v>
      </c>
      <c r="G171" s="13">
        <v>15440.07</v>
      </c>
      <c r="H171" s="51">
        <v>15448.19</v>
      </c>
      <c r="I171" s="51"/>
      <c r="J171" s="51"/>
      <c r="K171" s="51"/>
      <c r="L171" s="48"/>
      <c r="M171" s="48"/>
      <c r="N171" s="48"/>
      <c r="O171" s="28">
        <f t="shared" si="2"/>
        <v>90961.450000000012</v>
      </c>
    </row>
    <row r="172" spans="1:17" x14ac:dyDescent="0.25">
      <c r="A172" s="2" t="s">
        <v>337</v>
      </c>
      <c r="B172" s="3" t="s">
        <v>338</v>
      </c>
      <c r="C172" s="51">
        <v>53038.840000000004</v>
      </c>
      <c r="D172" s="51">
        <v>0</v>
      </c>
      <c r="E172" s="51">
        <v>29619.13</v>
      </c>
      <c r="F172" s="51">
        <v>0</v>
      </c>
      <c r="G172" s="51">
        <v>0</v>
      </c>
      <c r="H172" s="51">
        <v>0</v>
      </c>
      <c r="I172" s="51"/>
      <c r="J172" s="51"/>
      <c r="K172" s="51"/>
      <c r="L172" s="48"/>
      <c r="M172" s="48"/>
      <c r="N172" s="48"/>
      <c r="O172" s="28">
        <f t="shared" si="2"/>
        <v>82657.97</v>
      </c>
    </row>
    <row r="173" spans="1:17" x14ac:dyDescent="0.25">
      <c r="A173" s="2" t="s">
        <v>339</v>
      </c>
      <c r="B173" s="3" t="s">
        <v>340</v>
      </c>
      <c r="C173" s="51">
        <v>15997.74</v>
      </c>
      <c r="D173" s="51">
        <v>15934.9</v>
      </c>
      <c r="E173" s="51">
        <v>18648.88</v>
      </c>
      <c r="F173" s="51">
        <v>0</v>
      </c>
      <c r="G173" s="13">
        <v>10061.61</v>
      </c>
      <c r="H173" s="51">
        <v>10270.14</v>
      </c>
      <c r="I173" s="51"/>
      <c r="J173" s="51"/>
      <c r="K173" s="51"/>
      <c r="L173" s="48"/>
      <c r="M173" s="48"/>
      <c r="N173" s="48"/>
      <c r="O173" s="28">
        <f t="shared" si="2"/>
        <v>70913.27</v>
      </c>
    </row>
    <row r="174" spans="1:17" s="16" customFormat="1" x14ac:dyDescent="0.25">
      <c r="A174" s="21"/>
      <c r="B174" s="22" t="s">
        <v>375</v>
      </c>
      <c r="C174" s="23">
        <f t="shared" ref="C174:O174" si="3">SUM(C3:C173)</f>
        <v>4717057.160000002</v>
      </c>
      <c r="D174" s="23">
        <f t="shared" si="3"/>
        <v>2875624.9899999988</v>
      </c>
      <c r="E174" s="23">
        <f t="shared" si="3"/>
        <v>4511133.0599999996</v>
      </c>
      <c r="F174" s="23">
        <f>SUM(F3:F173)</f>
        <v>5274868.57</v>
      </c>
      <c r="G174" s="23">
        <f t="shared" si="3"/>
        <v>4860532.4300000016</v>
      </c>
      <c r="H174" s="23">
        <f t="shared" si="3"/>
        <v>6387577.3599999966</v>
      </c>
      <c r="I174" s="23">
        <f t="shared" si="3"/>
        <v>0</v>
      </c>
      <c r="J174" s="23">
        <f t="shared" si="3"/>
        <v>0</v>
      </c>
      <c r="K174" s="23">
        <f t="shared" si="3"/>
        <v>0</v>
      </c>
      <c r="L174" s="23">
        <f t="shared" si="3"/>
        <v>0</v>
      </c>
      <c r="M174" s="23">
        <f t="shared" si="3"/>
        <v>0</v>
      </c>
      <c r="N174" s="23">
        <f t="shared" si="3"/>
        <v>0</v>
      </c>
      <c r="O174" s="23">
        <f t="shared" si="3"/>
        <v>28626793.569999997</v>
      </c>
      <c r="Q174" s="20"/>
    </row>
    <row r="175" spans="1:17" x14ac:dyDescent="0.25">
      <c r="A175" s="2" t="s">
        <v>341</v>
      </c>
      <c r="B175" s="3" t="s">
        <v>342</v>
      </c>
      <c r="C175" s="51">
        <v>324900.33</v>
      </c>
      <c r="D175" s="52">
        <v>160228.59</v>
      </c>
      <c r="E175" s="52">
        <v>155668.89000000001</v>
      </c>
      <c r="F175" s="52">
        <v>308192.15000000002</v>
      </c>
      <c r="G175" s="12">
        <v>0</v>
      </c>
      <c r="H175" s="12">
        <v>0</v>
      </c>
      <c r="I175" s="51"/>
      <c r="J175" s="51"/>
      <c r="K175" s="51"/>
      <c r="L175" s="48"/>
      <c r="M175" s="48"/>
      <c r="N175" s="49"/>
      <c r="O175" s="28">
        <f t="shared" si="2"/>
        <v>948989.96000000008</v>
      </c>
    </row>
    <row r="176" spans="1:17" x14ac:dyDescent="0.25">
      <c r="A176" s="2" t="s">
        <v>343</v>
      </c>
      <c r="B176" s="3" t="s">
        <v>344</v>
      </c>
      <c r="C176" s="51">
        <v>14028.04</v>
      </c>
      <c r="D176" s="52">
        <v>14123.941000000001</v>
      </c>
      <c r="E176" s="52">
        <v>13676.29</v>
      </c>
      <c r="F176" s="52">
        <v>13676.29</v>
      </c>
      <c r="G176" s="13">
        <v>14572.59</v>
      </c>
      <c r="H176" s="13">
        <v>14572.59</v>
      </c>
      <c r="I176" s="51"/>
      <c r="J176" s="51"/>
      <c r="K176" s="51"/>
      <c r="L176" s="48"/>
      <c r="M176" s="48"/>
      <c r="N176" s="49"/>
      <c r="O176" s="28">
        <f t="shared" si="2"/>
        <v>84649.740999999995</v>
      </c>
    </row>
    <row r="177" spans="1:17" x14ac:dyDescent="0.25">
      <c r="A177" s="2" t="s">
        <v>345</v>
      </c>
      <c r="B177" s="3" t="s">
        <v>346</v>
      </c>
      <c r="C177" s="51">
        <v>18686</v>
      </c>
      <c r="D177" s="52">
        <v>17708.759999999998</v>
      </c>
      <c r="E177" s="52">
        <v>17974.66</v>
      </c>
      <c r="F177" s="52">
        <v>17974.66</v>
      </c>
      <c r="G177" s="12">
        <v>0</v>
      </c>
      <c r="H177" s="13">
        <v>35683.42</v>
      </c>
      <c r="I177" s="51"/>
      <c r="J177" s="51"/>
      <c r="K177" s="51"/>
      <c r="L177" s="48"/>
      <c r="M177" s="48"/>
      <c r="N177" s="49"/>
      <c r="O177" s="28">
        <f t="shared" si="2"/>
        <v>108027.5</v>
      </c>
    </row>
    <row r="178" spans="1:17" x14ac:dyDescent="0.25">
      <c r="A178" s="2" t="s">
        <v>347</v>
      </c>
      <c r="B178" s="3" t="s">
        <v>348</v>
      </c>
      <c r="C178" s="51">
        <v>19144.39</v>
      </c>
      <c r="D178" s="52">
        <v>19144.39</v>
      </c>
      <c r="E178" s="52">
        <v>19144.39</v>
      </c>
      <c r="F178" s="52">
        <v>18889.48</v>
      </c>
      <c r="G178" s="13">
        <v>18889.47</v>
      </c>
      <c r="H178" s="13">
        <v>18889.47</v>
      </c>
      <c r="I178" s="51"/>
      <c r="J178" s="51"/>
      <c r="K178" s="51"/>
      <c r="L178" s="48"/>
      <c r="M178" s="48"/>
      <c r="N178" s="49"/>
      <c r="O178" s="28">
        <f t="shared" si="2"/>
        <v>114101.59</v>
      </c>
    </row>
    <row r="179" spans="1:17" x14ac:dyDescent="0.25">
      <c r="A179" s="2" t="s">
        <v>349</v>
      </c>
      <c r="B179" s="3" t="s">
        <v>350</v>
      </c>
      <c r="C179" s="51">
        <v>0</v>
      </c>
      <c r="D179" s="52">
        <v>62315.15</v>
      </c>
      <c r="E179" s="52">
        <v>29878.47</v>
      </c>
      <c r="F179" s="52">
        <v>17248.61</v>
      </c>
      <c r="G179" s="13">
        <v>17706.98</v>
      </c>
      <c r="H179" s="13">
        <v>17171.830000000002</v>
      </c>
      <c r="I179" s="51"/>
      <c r="J179" s="51"/>
      <c r="K179" s="51"/>
      <c r="L179" s="48"/>
      <c r="M179" s="48"/>
      <c r="N179" s="49"/>
      <c r="O179" s="28">
        <f t="shared" si="2"/>
        <v>144321.03999999998</v>
      </c>
    </row>
    <row r="180" spans="1:17" x14ac:dyDescent="0.25">
      <c r="A180" s="2" t="s">
        <v>351</v>
      </c>
      <c r="B180" s="3" t="s">
        <v>352</v>
      </c>
      <c r="C180" s="51">
        <v>28627.23</v>
      </c>
      <c r="D180" s="53">
        <v>0</v>
      </c>
      <c r="E180" s="54">
        <v>62707.4</v>
      </c>
      <c r="F180" s="52">
        <v>33941.360000000001</v>
      </c>
      <c r="G180" s="13">
        <v>0</v>
      </c>
      <c r="H180" s="12">
        <v>33941.360000000001</v>
      </c>
      <c r="I180" s="51"/>
      <c r="J180" s="51"/>
      <c r="K180" s="51"/>
      <c r="L180" s="48"/>
      <c r="M180" s="48"/>
      <c r="N180" s="49"/>
      <c r="O180" s="28">
        <f t="shared" si="2"/>
        <v>159217.35</v>
      </c>
    </row>
    <row r="181" spans="1:17" x14ac:dyDescent="0.25">
      <c r="A181" s="2" t="s">
        <v>353</v>
      </c>
      <c r="B181" s="3" t="s">
        <v>354</v>
      </c>
      <c r="C181" s="51">
        <v>6306.06</v>
      </c>
      <c r="D181" s="53">
        <v>7381.42</v>
      </c>
      <c r="E181" s="53">
        <v>7381.42</v>
      </c>
      <c r="F181" s="52">
        <v>7381.42</v>
      </c>
      <c r="G181" s="13">
        <v>7381.42</v>
      </c>
      <c r="H181" s="13">
        <v>7381.42</v>
      </c>
      <c r="I181" s="51"/>
      <c r="J181" s="51"/>
      <c r="K181" s="51"/>
      <c r="L181" s="48"/>
      <c r="M181" s="48"/>
      <c r="N181" s="49"/>
      <c r="O181" s="28">
        <f t="shared" si="2"/>
        <v>43213.159999999996</v>
      </c>
    </row>
    <row r="182" spans="1:17" x14ac:dyDescent="0.25">
      <c r="A182" s="2">
        <v>705</v>
      </c>
      <c r="B182" s="3" t="s">
        <v>355</v>
      </c>
      <c r="C182" s="51">
        <v>18323.14</v>
      </c>
      <c r="D182" s="55">
        <v>18323.14</v>
      </c>
      <c r="E182" s="55">
        <v>18323.14</v>
      </c>
      <c r="F182" s="52">
        <v>18323.14</v>
      </c>
      <c r="G182" s="12">
        <v>18323.14</v>
      </c>
      <c r="H182" s="12">
        <v>18757.59</v>
      </c>
      <c r="I182" s="51"/>
      <c r="J182" s="51"/>
      <c r="K182" s="51"/>
      <c r="L182" s="48"/>
      <c r="M182" s="48"/>
      <c r="N182" s="49"/>
      <c r="O182" s="28">
        <f t="shared" si="2"/>
        <v>110373.29</v>
      </c>
    </row>
    <row r="183" spans="1:17" s="16" customFormat="1" x14ac:dyDescent="0.25">
      <c r="A183" s="21"/>
      <c r="B183" s="22" t="s">
        <v>376</v>
      </c>
      <c r="C183" s="23">
        <f t="shared" ref="C183:G183" si="4">SUM(C175:C182)</f>
        <v>430015.19</v>
      </c>
      <c r="D183" s="23">
        <f t="shared" si="4"/>
        <v>299225.391</v>
      </c>
      <c r="E183" s="23">
        <f>SUM(E175:E182)</f>
        <v>324754.66000000003</v>
      </c>
      <c r="F183" s="23">
        <f>SUM(F175:F182)</f>
        <v>435627.10999999993</v>
      </c>
      <c r="G183" s="23">
        <f t="shared" si="4"/>
        <v>76873.599999999991</v>
      </c>
      <c r="H183" s="23">
        <f>SUM(H175:H182)</f>
        <v>146397.68</v>
      </c>
      <c r="I183" s="23">
        <f t="shared" ref="I183:O183" si="5">SUM(I175:I182)</f>
        <v>0</v>
      </c>
      <c r="J183" s="23">
        <f t="shared" si="5"/>
        <v>0</v>
      </c>
      <c r="K183" s="23">
        <f t="shared" si="5"/>
        <v>0</v>
      </c>
      <c r="L183" s="23">
        <f t="shared" si="5"/>
        <v>0</v>
      </c>
      <c r="M183" s="23">
        <f t="shared" si="5"/>
        <v>0</v>
      </c>
      <c r="N183" s="23">
        <f t="shared" si="5"/>
        <v>0</v>
      </c>
      <c r="O183" s="23">
        <f t="shared" si="5"/>
        <v>1712893.6310000003</v>
      </c>
      <c r="Q183" s="20"/>
    </row>
    <row r="184" spans="1:17" x14ac:dyDescent="0.25">
      <c r="A184" s="24"/>
      <c r="B184" s="25" t="s">
        <v>377</v>
      </c>
      <c r="C184" s="26">
        <f>SUM(C174+C183)</f>
        <v>5147072.3500000024</v>
      </c>
      <c r="D184" s="26">
        <f t="shared" ref="D184:O184" si="6">SUM(D174+D183)</f>
        <v>3174850.3809999987</v>
      </c>
      <c r="E184" s="26">
        <f t="shared" si="6"/>
        <v>4835887.72</v>
      </c>
      <c r="F184" s="26">
        <f t="shared" si="6"/>
        <v>5710495.6800000006</v>
      </c>
      <c r="G184" s="26">
        <f t="shared" si="6"/>
        <v>4937406.0300000012</v>
      </c>
      <c r="H184" s="26">
        <f t="shared" si="6"/>
        <v>6533975.0399999963</v>
      </c>
      <c r="I184" s="26">
        <f t="shared" si="6"/>
        <v>0</v>
      </c>
      <c r="J184" s="26">
        <f t="shared" si="6"/>
        <v>0</v>
      </c>
      <c r="K184" s="26">
        <f t="shared" si="6"/>
        <v>0</v>
      </c>
      <c r="L184" s="26">
        <f t="shared" si="6"/>
        <v>0</v>
      </c>
      <c r="M184" s="26">
        <f t="shared" si="6"/>
        <v>0</v>
      </c>
      <c r="N184" s="26">
        <f t="shared" si="6"/>
        <v>0</v>
      </c>
      <c r="O184" s="26">
        <f t="shared" si="6"/>
        <v>30339687.200999998</v>
      </c>
    </row>
    <row r="185" spans="1:17" x14ac:dyDescent="0.25">
      <c r="A185" s="4"/>
      <c r="B185" s="5"/>
      <c r="C185" s="6"/>
      <c r="D185" s="6"/>
      <c r="E185" s="45"/>
      <c r="F185" s="6"/>
      <c r="G185" s="7"/>
      <c r="H185" s="6"/>
      <c r="I185" s="6"/>
      <c r="J185" s="6"/>
      <c r="K185" s="6"/>
      <c r="L185" s="6"/>
      <c r="M185" s="6"/>
      <c r="N185" s="6"/>
      <c r="O185" s="17"/>
    </row>
    <row r="186" spans="1:17" x14ac:dyDescent="0.25">
      <c r="A186" s="8" t="s">
        <v>379</v>
      </c>
      <c r="B186" s="5"/>
      <c r="C186" s="6"/>
      <c r="D186" s="6"/>
      <c r="E186" s="45"/>
      <c r="F186" s="6"/>
      <c r="G186" s="7"/>
      <c r="H186" s="6"/>
      <c r="I186" s="6"/>
      <c r="J186" s="6"/>
      <c r="K186" s="6"/>
      <c r="L186" s="6"/>
      <c r="M186" s="6"/>
      <c r="N186" s="6"/>
      <c r="O186" s="17"/>
    </row>
    <row r="187" spans="1:17" x14ac:dyDescent="0.25">
      <c r="A187" s="15" t="s">
        <v>374</v>
      </c>
      <c r="B187" s="5" t="s">
        <v>378</v>
      </c>
      <c r="C187" s="6"/>
      <c r="D187" s="7"/>
      <c r="E187" s="45"/>
      <c r="F187" s="6"/>
      <c r="G187" s="7"/>
      <c r="H187" s="6"/>
      <c r="I187" s="6"/>
      <c r="J187" s="6"/>
      <c r="K187" s="6"/>
      <c r="L187" s="6"/>
      <c r="M187" s="6"/>
      <c r="N187" s="6"/>
      <c r="O187" s="17"/>
    </row>
    <row r="188" spans="1:17" x14ac:dyDescent="0.25">
      <c r="A188" s="15"/>
      <c r="B188" s="5"/>
      <c r="C188" s="6"/>
      <c r="D188" s="7"/>
      <c r="E188" s="45"/>
      <c r="F188" s="6"/>
      <c r="G188" s="7"/>
      <c r="H188" s="6"/>
      <c r="I188" s="6"/>
      <c r="J188" s="6"/>
      <c r="K188" s="6"/>
      <c r="L188" s="6"/>
      <c r="M188" s="6"/>
      <c r="N188" s="6"/>
      <c r="O188" s="17"/>
    </row>
    <row r="189" spans="1:17" x14ac:dyDescent="0.25">
      <c r="A189" s="8" t="s">
        <v>356</v>
      </c>
      <c r="B189" s="5"/>
      <c r="C189" s="7"/>
      <c r="D189" s="9"/>
      <c r="E189" s="46"/>
      <c r="F189" s="7"/>
      <c r="G189" s="9"/>
      <c r="H189" s="7"/>
      <c r="I189" s="7"/>
      <c r="J189" s="7"/>
      <c r="K189" s="7"/>
      <c r="L189" s="7"/>
      <c r="M189" s="7"/>
      <c r="N189" s="7"/>
      <c r="O189" s="17"/>
    </row>
    <row r="190" spans="1:17" x14ac:dyDescent="0.25">
      <c r="A190" s="10" t="s">
        <v>373</v>
      </c>
      <c r="B190" s="5"/>
      <c r="C190" s="9"/>
      <c r="D190" s="9"/>
      <c r="E190" s="47"/>
      <c r="F190" s="9"/>
      <c r="G190" s="9"/>
      <c r="H190" s="9"/>
      <c r="I190" s="9"/>
      <c r="J190" s="9"/>
      <c r="K190" s="9"/>
      <c r="L190" s="9"/>
      <c r="M190" s="9"/>
      <c r="N190" s="9"/>
      <c r="O190" s="17"/>
    </row>
    <row r="191" spans="1:17" x14ac:dyDescent="0.25">
      <c r="A191" s="8" t="s">
        <v>357</v>
      </c>
      <c r="B191" s="5"/>
      <c r="C191" s="9"/>
      <c r="D191" s="9"/>
      <c r="E191" s="47"/>
      <c r="F191" s="9"/>
      <c r="G191" s="9"/>
      <c r="H191" s="9"/>
      <c r="I191" s="9"/>
      <c r="J191" s="9"/>
      <c r="K191" s="9"/>
      <c r="L191" s="9"/>
      <c r="M191" s="9"/>
      <c r="N191" s="9"/>
      <c r="O191" s="17"/>
    </row>
    <row r="192" spans="1:17" x14ac:dyDescent="0.25">
      <c r="A192" s="8" t="s">
        <v>358</v>
      </c>
      <c r="B192" s="5"/>
      <c r="C192" s="9"/>
      <c r="D192" s="9"/>
      <c r="E192" s="47"/>
      <c r="F192" s="9"/>
      <c r="G192" s="9"/>
      <c r="H192" s="9"/>
      <c r="I192" s="9"/>
      <c r="J192" s="9"/>
      <c r="K192" s="9"/>
      <c r="L192" s="9"/>
      <c r="M192" s="9"/>
      <c r="N192" s="9"/>
      <c r="O192" s="17"/>
    </row>
    <row r="193" spans="1:15" x14ac:dyDescent="0.25">
      <c r="A193" s="8" t="s">
        <v>402</v>
      </c>
      <c r="B193" s="5"/>
      <c r="C193" s="9"/>
      <c r="D193" s="9"/>
      <c r="E193" s="47"/>
      <c r="F193" s="9"/>
      <c r="G193" s="9"/>
      <c r="H193" s="9"/>
      <c r="I193" s="9"/>
      <c r="J193" s="9"/>
      <c r="K193" s="9"/>
      <c r="L193" s="9"/>
      <c r="M193" s="9"/>
      <c r="N193" s="9"/>
      <c r="O193" s="17"/>
    </row>
    <row r="194" spans="1:15" x14ac:dyDescent="0.25">
      <c r="A194" s="8" t="s">
        <v>394</v>
      </c>
      <c r="B194" s="5"/>
      <c r="C194" s="9"/>
      <c r="D194" s="9"/>
      <c r="E194" s="47"/>
      <c r="F194" s="9"/>
      <c r="G194" s="9"/>
      <c r="H194" s="9"/>
      <c r="I194" s="9"/>
      <c r="J194" s="9"/>
      <c r="K194" s="9"/>
      <c r="L194" s="9"/>
      <c r="M194" s="9"/>
      <c r="N194" s="9"/>
      <c r="O194" s="17"/>
    </row>
    <row r="195" spans="1:15" ht="27" customHeight="1" x14ac:dyDescent="0.25">
      <c r="A195" s="8" t="s">
        <v>401</v>
      </c>
      <c r="B195" s="5"/>
      <c r="C195" s="9"/>
      <c r="E195" s="47"/>
      <c r="F195" s="9"/>
      <c r="G195" s="9"/>
      <c r="H195" s="9"/>
      <c r="I195" s="9"/>
      <c r="J195" s="9"/>
      <c r="K195" s="9"/>
      <c r="L195" s="9"/>
      <c r="M195" s="9"/>
      <c r="N195" s="9"/>
      <c r="O195" s="17"/>
    </row>
  </sheetData>
  <autoFilter ref="A2:N184" xr:uid="{00000000-0001-0000-0000-000000000000}"/>
  <printOptions horizontalCentered="1"/>
  <pageMargins left="0" right="0" top="0" bottom="0.4" header="0" footer="0"/>
  <pageSetup paperSize="5" scale="73"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F889-B385-41A2-8194-7DAA00ED75BE}">
  <dimension ref="A1:Q24"/>
  <sheetViews>
    <sheetView zoomScaleNormal="100" workbookViewId="0">
      <pane xSplit="2" ySplit="3" topLeftCell="C4" activePane="bottomRight" state="frozen"/>
      <selection pane="topRight" activeCell="C1" sqref="C1"/>
      <selection pane="bottomLeft" activeCell="A3" sqref="A3"/>
      <selection pane="bottomRight" activeCell="C8" sqref="C8"/>
    </sheetView>
  </sheetViews>
  <sheetFormatPr defaultRowHeight="15.75" x14ac:dyDescent="0.25"/>
  <cols>
    <col min="1" max="1" width="4" customWidth="1"/>
    <col min="2" max="2" width="12.25" customWidth="1"/>
    <col min="3" max="3" width="17" customWidth="1"/>
    <col min="4" max="4" width="14.875" bestFit="1" customWidth="1"/>
    <col min="5" max="5" width="16.25" customWidth="1"/>
    <col min="6" max="13" width="13.75" customWidth="1"/>
    <col min="14" max="14" width="14.875" bestFit="1" customWidth="1"/>
    <col min="15" max="15" width="14.75" style="16" bestFit="1" customWidth="1"/>
    <col min="17" max="17" width="13.875" style="18" bestFit="1" customWidth="1"/>
  </cols>
  <sheetData>
    <row r="1" spans="1:15" ht="20.25" x14ac:dyDescent="0.3">
      <c r="B1" s="39" t="str">
        <f>'OBP for Federal by District'!B1</f>
        <v xml:space="preserve">FY2025-2026 </v>
      </c>
    </row>
    <row r="2" spans="1:15" ht="20.25" x14ac:dyDescent="0.3">
      <c r="B2" s="39" t="s">
        <v>397</v>
      </c>
    </row>
    <row r="3" spans="1:15" ht="30" customHeight="1" x14ac:dyDescent="0.25">
      <c r="B3" s="1" t="s">
        <v>396</v>
      </c>
      <c r="D3" s="38"/>
      <c r="E3" s="38"/>
    </row>
    <row r="4" spans="1:15" ht="36.6" customHeight="1" x14ac:dyDescent="0.25">
      <c r="A4" s="4"/>
      <c r="B4" s="42" t="s">
        <v>380</v>
      </c>
      <c r="C4" s="35" t="s">
        <v>375</v>
      </c>
      <c r="D4" s="35" t="s">
        <v>376</v>
      </c>
      <c r="E4" s="36" t="s">
        <v>377</v>
      </c>
      <c r="F4" s="6"/>
      <c r="G4" s="7"/>
      <c r="H4" s="6"/>
      <c r="I4" s="6"/>
      <c r="J4" s="6"/>
      <c r="K4" s="6"/>
      <c r="L4" s="6"/>
      <c r="M4" s="6"/>
      <c r="N4" s="6"/>
      <c r="O4" s="17"/>
    </row>
    <row r="5" spans="1:15" x14ac:dyDescent="0.25">
      <c r="A5" s="2">
        <v>1</v>
      </c>
      <c r="B5" s="3" t="s">
        <v>381</v>
      </c>
      <c r="C5" s="14">
        <f>'OBP for Federal by District'!C174</f>
        <v>4717057.160000002</v>
      </c>
      <c r="D5" s="14">
        <f>'OBP for Federal by District'!C183</f>
        <v>430015.19</v>
      </c>
      <c r="E5" s="37">
        <f>SUM(C5:D5)</f>
        <v>5147072.3500000024</v>
      </c>
      <c r="F5" s="6"/>
      <c r="G5" s="7"/>
      <c r="H5" s="6"/>
      <c r="I5" s="6"/>
      <c r="J5" s="6"/>
      <c r="K5" s="6"/>
      <c r="L5" s="6"/>
      <c r="M5" s="6"/>
      <c r="N5" s="6"/>
      <c r="O5" s="17"/>
    </row>
    <row r="6" spans="1:15" x14ac:dyDescent="0.25">
      <c r="A6" s="2">
        <v>2</v>
      </c>
      <c r="B6" s="3" t="s">
        <v>382</v>
      </c>
      <c r="C6" s="14">
        <f>'OBP for Federal by District'!D174</f>
        <v>2875624.9899999988</v>
      </c>
      <c r="D6" s="14">
        <f>'OBP for Federal by District'!D183</f>
        <v>299225.391</v>
      </c>
      <c r="E6" s="37">
        <f t="shared" ref="E6:E16" si="0">SUM(C6:D6)</f>
        <v>3174850.3809999987</v>
      </c>
      <c r="F6" s="6"/>
      <c r="G6" s="7"/>
      <c r="H6" s="6"/>
      <c r="I6" s="6"/>
      <c r="J6" s="6"/>
      <c r="K6" s="6"/>
      <c r="L6" s="6"/>
      <c r="M6" s="6"/>
      <c r="N6" s="6"/>
      <c r="O6" s="17"/>
    </row>
    <row r="7" spans="1:15" x14ac:dyDescent="0.25">
      <c r="A7" s="2">
        <v>3</v>
      </c>
      <c r="B7" s="3" t="s">
        <v>383</v>
      </c>
      <c r="C7" s="14">
        <f>'OBP for Federal by District'!E174</f>
        <v>4511133.0599999996</v>
      </c>
      <c r="D7" s="14">
        <f>'OBP for Federal by District'!E183</f>
        <v>324754.66000000003</v>
      </c>
      <c r="E7" s="37">
        <f t="shared" si="0"/>
        <v>4835887.72</v>
      </c>
      <c r="F7" s="6"/>
      <c r="G7" s="7"/>
      <c r="H7" s="6"/>
      <c r="I7" s="6"/>
      <c r="J7" s="6"/>
      <c r="K7" s="6"/>
      <c r="L7" s="6"/>
      <c r="M7" s="6"/>
      <c r="N7" s="6"/>
      <c r="O7" s="17"/>
    </row>
    <row r="8" spans="1:15" x14ac:dyDescent="0.25">
      <c r="A8" s="2">
        <v>4</v>
      </c>
      <c r="B8" s="3" t="s">
        <v>384</v>
      </c>
      <c r="C8" s="14">
        <f>'OBP for Federal by District'!F174</f>
        <v>5274868.57</v>
      </c>
      <c r="D8" s="14">
        <f>'OBP for Federal by District'!F183</f>
        <v>435627.10999999993</v>
      </c>
      <c r="E8" s="37">
        <f t="shared" si="0"/>
        <v>5710495.6800000006</v>
      </c>
      <c r="F8" s="7"/>
      <c r="G8" s="9"/>
      <c r="H8" s="7"/>
      <c r="I8" s="7"/>
      <c r="J8" s="7"/>
      <c r="K8" s="7"/>
      <c r="L8" s="7"/>
      <c r="M8" s="7"/>
      <c r="N8" s="7"/>
      <c r="O8" s="17"/>
    </row>
    <row r="9" spans="1:15" x14ac:dyDescent="0.25">
      <c r="A9" s="2">
        <v>5</v>
      </c>
      <c r="B9" s="3" t="s">
        <v>385</v>
      </c>
      <c r="C9" s="14">
        <f>'OBP for Federal by District'!G174</f>
        <v>4860532.4300000016</v>
      </c>
      <c r="D9" s="14">
        <f>'OBP for Federal by District'!G183</f>
        <v>76873.599999999991</v>
      </c>
      <c r="E9" s="37">
        <f t="shared" si="0"/>
        <v>4937406.0300000012</v>
      </c>
      <c r="F9" s="9"/>
      <c r="G9" s="9"/>
      <c r="H9" s="9"/>
      <c r="I9" s="9"/>
      <c r="J9" s="9"/>
      <c r="K9" s="9"/>
      <c r="L9" s="9"/>
      <c r="M9" s="9"/>
      <c r="N9" s="9"/>
      <c r="O9" s="17"/>
    </row>
    <row r="10" spans="1:15" x14ac:dyDescent="0.25">
      <c r="A10" s="2">
        <v>6</v>
      </c>
      <c r="B10" s="3" t="s">
        <v>386</v>
      </c>
      <c r="C10" s="14">
        <f>'OBP for Federal by District'!H174</f>
        <v>6387577.3599999966</v>
      </c>
      <c r="D10" s="14">
        <f>'OBP for Federal by District'!H183</f>
        <v>146397.68</v>
      </c>
      <c r="E10" s="37">
        <f t="shared" si="0"/>
        <v>6533975.0399999963</v>
      </c>
      <c r="F10" s="9"/>
      <c r="G10" s="9"/>
      <c r="H10" s="9"/>
      <c r="I10" s="9"/>
      <c r="J10" s="9"/>
      <c r="K10" s="9"/>
      <c r="L10" s="9"/>
      <c r="M10" s="9"/>
      <c r="N10" s="9"/>
      <c r="O10" s="17"/>
    </row>
    <row r="11" spans="1:15" x14ac:dyDescent="0.25">
      <c r="A11" s="2">
        <v>7</v>
      </c>
      <c r="B11" s="3" t="s">
        <v>387</v>
      </c>
      <c r="C11" s="14">
        <f>'OBP for Federal by District'!I174</f>
        <v>0</v>
      </c>
      <c r="D11" s="14">
        <f>'OBP for Federal by District'!I183</f>
        <v>0</v>
      </c>
      <c r="E11" s="37">
        <f t="shared" si="0"/>
        <v>0</v>
      </c>
      <c r="F11" s="9"/>
      <c r="G11" s="9"/>
      <c r="H11" s="9"/>
      <c r="I11" s="9"/>
      <c r="J11" s="9"/>
      <c r="K11" s="9"/>
      <c r="L11" s="9"/>
      <c r="M11" s="9"/>
      <c r="N11" s="9"/>
      <c r="O11" s="17"/>
    </row>
    <row r="12" spans="1:15" x14ac:dyDescent="0.25">
      <c r="A12" s="2">
        <v>8</v>
      </c>
      <c r="B12" s="3" t="s">
        <v>388</v>
      </c>
      <c r="C12" s="14">
        <f>'OBP for Federal by District'!J174</f>
        <v>0</v>
      </c>
      <c r="D12" s="14">
        <f>'OBP for Federal by District'!J183</f>
        <v>0</v>
      </c>
      <c r="E12" s="37">
        <f t="shared" si="0"/>
        <v>0</v>
      </c>
      <c r="F12" s="9"/>
      <c r="G12" s="9"/>
      <c r="H12" s="9"/>
      <c r="I12" s="9"/>
      <c r="J12" s="9"/>
      <c r="K12" s="9"/>
      <c r="L12" s="9"/>
      <c r="M12" s="9"/>
      <c r="N12" s="9"/>
      <c r="O12" s="17"/>
    </row>
    <row r="13" spans="1:15" x14ac:dyDescent="0.25">
      <c r="A13" s="2">
        <v>9</v>
      </c>
      <c r="B13" s="3" t="s">
        <v>389</v>
      </c>
      <c r="C13" s="14">
        <f>'OBP for Federal by District'!K174</f>
        <v>0</v>
      </c>
      <c r="D13" s="14">
        <f>'OBP for Federal by District'!K183</f>
        <v>0</v>
      </c>
      <c r="E13" s="37">
        <f t="shared" si="0"/>
        <v>0</v>
      </c>
      <c r="F13" s="9"/>
      <c r="G13" s="9"/>
      <c r="H13" s="9"/>
      <c r="I13" s="9"/>
      <c r="J13" s="9"/>
      <c r="K13" s="9"/>
      <c r="L13" s="9"/>
      <c r="M13" s="9"/>
      <c r="N13" s="9"/>
      <c r="O13" s="17"/>
    </row>
    <row r="14" spans="1:15" x14ac:dyDescent="0.25">
      <c r="A14" s="2">
        <v>10</v>
      </c>
      <c r="B14" s="3" t="s">
        <v>390</v>
      </c>
      <c r="C14" s="14">
        <f>'OBP for Federal by District'!L174</f>
        <v>0</v>
      </c>
      <c r="D14" s="14">
        <f>'OBP for Federal by District'!L183</f>
        <v>0</v>
      </c>
      <c r="E14" s="37">
        <f t="shared" si="0"/>
        <v>0</v>
      </c>
      <c r="F14" s="9"/>
      <c r="G14" s="9"/>
      <c r="H14" s="9"/>
      <c r="I14" s="9"/>
      <c r="J14" s="9"/>
      <c r="K14" s="9"/>
      <c r="L14" s="9"/>
      <c r="M14" s="9"/>
      <c r="N14" s="9"/>
      <c r="O14" s="17"/>
    </row>
    <row r="15" spans="1:15" x14ac:dyDescent="0.25">
      <c r="A15" s="2">
        <v>11</v>
      </c>
      <c r="B15" s="3" t="s">
        <v>391</v>
      </c>
      <c r="C15" s="14">
        <f>'OBP for Federal by District'!M174</f>
        <v>0</v>
      </c>
      <c r="D15" s="14">
        <f>'OBP for Federal by District'!M183</f>
        <v>0</v>
      </c>
      <c r="E15" s="37">
        <f t="shared" si="0"/>
        <v>0</v>
      </c>
    </row>
    <row r="16" spans="1:15" x14ac:dyDescent="0.25">
      <c r="A16" s="2">
        <v>12</v>
      </c>
      <c r="B16" s="3" t="s">
        <v>392</v>
      </c>
      <c r="C16" s="14">
        <f>'OBP for Federal by District'!N174</f>
        <v>0</v>
      </c>
      <c r="D16" s="14">
        <f>'OBP for Federal by District'!N183</f>
        <v>0</v>
      </c>
      <c r="E16" s="37">
        <f t="shared" si="0"/>
        <v>0</v>
      </c>
    </row>
    <row r="17" spans="1:5" x14ac:dyDescent="0.25">
      <c r="B17" s="33" t="s">
        <v>393</v>
      </c>
      <c r="C17" s="34">
        <f>SUM(C5:C16)</f>
        <v>28626793.569999997</v>
      </c>
      <c r="D17" s="26">
        <f>SUM(D5:D16)</f>
        <v>1712893.6309999998</v>
      </c>
      <c r="E17" s="34">
        <f>SUM(E5:E16)</f>
        <v>30339687.200999998</v>
      </c>
    </row>
    <row r="18" spans="1:5" x14ac:dyDescent="0.25">
      <c r="D18" s="32"/>
    </row>
    <row r="19" spans="1:5" x14ac:dyDescent="0.25">
      <c r="A19" s="8" t="s">
        <v>356</v>
      </c>
    </row>
    <row r="20" spans="1:5" x14ac:dyDescent="0.25">
      <c r="A20" s="10" t="s">
        <v>373</v>
      </c>
    </row>
    <row r="21" spans="1:5" x14ac:dyDescent="0.25">
      <c r="A21" s="8" t="s">
        <v>357</v>
      </c>
    </row>
    <row r="22" spans="1:5" x14ac:dyDescent="0.25">
      <c r="A22" s="8" t="s">
        <v>358</v>
      </c>
    </row>
    <row r="23" spans="1:5" x14ac:dyDescent="0.25">
      <c r="A23" s="43" t="str">
        <f>'OBP for Federal by District'!A193</f>
        <v>Date:01/14/2026</v>
      </c>
    </row>
    <row r="24" spans="1:5" x14ac:dyDescent="0.25">
      <c r="A24" s="43" t="str">
        <f>'OBP for Federal by District'!A194</f>
        <v>Sources: NIC Payment website</v>
      </c>
    </row>
  </sheetData>
  <printOptions horizontalCentered="1"/>
  <pageMargins left="0" right="0" top="0.75" bottom="0.65" header="0" footer="0"/>
  <pageSetup scale="115" orientation="portrait" r:id="rId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DE Document" ma:contentTypeID="0x0101001BEB557DBE01834EAB47A683706DCD5B0095D92E572789134A99EE5E779A996F4E" ma:contentTypeVersion="28" ma:contentTypeDescription="" ma:contentTypeScope="" ma:versionID="d28f24fe32961fad7307eee5d04d857c">
  <xsd:schema xmlns:xsd="http://www.w3.org/2001/XMLSchema" xmlns:xs="http://www.w3.org/2001/XMLSchema" xmlns:p="http://schemas.microsoft.com/office/2006/metadata/properties" xmlns:ns1="http://schemas.microsoft.com/sharepoint/v3" xmlns:ns2="3a62de7d-ba57-4f43-9dae-9623ba637be0" xmlns:ns3="ac33b2e0-e00e-4351-bf82-6c31476acd57" targetNamespace="http://schemas.microsoft.com/office/2006/metadata/properties" ma:root="true" ma:fieldsID="d3551c66d56736be17bd10e38c2c7cfd" ns1:_="" ns2:_="" ns3:_="">
    <xsd:import namespace="http://schemas.microsoft.com/sharepoint/v3"/>
    <xsd:import namespace="3a62de7d-ba57-4f43-9dae-9623ba637be0"/>
    <xsd:import namespace="ac33b2e0-e00e-4351-bf82-6c31476acd57"/>
    <xsd:element name="properties">
      <xsd:complexType>
        <xsd:sequence>
          <xsd:element name="documentManagement">
            <xsd:complexType>
              <xsd:all>
                <xsd:element ref="ns2:Accessibility_x0020_Office" minOccurs="0"/>
                <xsd:element ref="ns2:Accessibility_x0020_Audience" minOccurs="0"/>
                <xsd:element ref="ns2:Accessibility_x0020_Audit_x0020_Date" minOccurs="0"/>
                <xsd:element ref="ns2:Accessibility_x0020_Audit_x0020_Status" minOccurs="0"/>
                <xsd:element ref="ns2:Accessibility_x0020_Target_x0020_Date" minOccurs="0"/>
                <xsd:element ref="ns2:Accessibility_x0020_Status" minOccurs="0"/>
                <xsd:element ref="ns2:Application_x0020_Status" minOccurs="0"/>
                <xsd:element ref="ns2:Application_x0020_Type" minOccurs="0"/>
                <xsd:element ref="ns1:RoutingRuleDescription" minOccurs="0"/>
                <xsd:element ref="ns2:Audience1" minOccurs="0"/>
                <xsd:element ref="ns2:Publication_x0020_Date"/>
                <xsd:element ref="ns1:PublishingStartDate" minOccurs="0"/>
                <xsd:element ref="ns1:PublishingExpirationDate" minOccurs="0"/>
                <xsd:element ref="ns2:Application_x0020_Date" minOccurs="0"/>
                <xsd:element ref="ns3:Process"/>
                <xsd:element ref="ns3:Accessible" minOccurs="0"/>
                <xsd:element ref="ns2:_dlc_DocId" minOccurs="0"/>
                <xsd:element ref="ns2:_dlc_DocIdUrl" minOccurs="0"/>
                <xsd:element ref="ns2:_dlc_DocIdPersistId" minOccurs="0"/>
                <xsd:element ref="ns1:Categories" minOccurs="0"/>
                <xsd:element ref="ns2:fiscalYear"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0" nillable="true" ma:displayName="Description" ma:internalName="RoutingRuleDescription" ma:readOnly="false">
      <xsd:simpleType>
        <xsd:restriction base="dms:Text">
          <xsd:maxLength value="255"/>
        </xsd:restriction>
      </xsd:simpleType>
    </xsd:element>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element name="Categories" ma:index="26" nillable="true" ma:displayName="Categories" ma:internalName="Categorie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62de7d-ba57-4f43-9dae-9623ba637be0" elementFormDefault="qualified">
    <xsd:import namespace="http://schemas.microsoft.com/office/2006/documentManagement/types"/>
    <xsd:import namespace="http://schemas.microsoft.com/office/infopath/2007/PartnerControls"/>
    <xsd:element name="Accessibility_x0020_Office" ma:index="2" nillable="true" ma:displayName="Accessibility Office" ma:format="Dropdown" ma:internalName="Accessibility_x0020_Office">
      <xsd:simpleType>
        <xsd:restriction base="dms:Choice">
          <xsd:enumeration value="Commissioner's Office"/>
          <xsd:enumeration value="OAA - Office of Assessment and Accountability"/>
          <xsd:enumeration value="OCIS - Office of Continuous Improvement and Support"/>
          <xsd:enumeration value="OCTE - Career and Technical Education"/>
          <xsd:enumeration value="OELE- Office of Educator Licensure and Effectiveness"/>
          <xsd:enumeration value="OET - Office of Education Technology"/>
          <xsd:enumeration value="OFO - Office of Finance and Operations"/>
          <xsd:enumeration value="OLS - Office of Legal Services"/>
          <xsd:enumeration value="OSEEL - Office of Special Education and Early Learning"/>
          <xsd:enumeration value="OTL - Office of Teaching and Learning"/>
        </xsd:restriction>
      </xsd:simpleType>
    </xsd:element>
    <xsd:element name="Accessibility_x0020_Audience" ma:index="3" nillable="true" ma:displayName="Accessibility Audience" ma:format="Dropdown" ma:internalName="Accessibility_x0020_Audience">
      <xsd:simpleType>
        <xsd:restriction base="dms:Choice">
          <xsd:enumeration value="Public"/>
          <xsd:enumeration value="District"/>
        </xsd:restriction>
      </xsd:simpleType>
    </xsd:element>
    <xsd:element name="Accessibility_x0020_Audit_x0020_Date" ma:index="4" nillable="true" ma:displayName="Accessibility Audit Date" ma:format="DateOnly" ma:internalName="Accessibility_x0020_Audit_x0020_Date">
      <xsd:simpleType>
        <xsd:restriction base="dms:DateTime"/>
      </xsd:simpleType>
    </xsd:element>
    <xsd:element name="Accessibility_x0020_Audit_x0020_Status" ma:index="5" nillable="true" ma:displayName="Accessibility Audit Status" ma:format="Dropdown" ma:internalName="Accessibility_x0020_Audit_x0020_Status">
      <xsd:simpleType>
        <xsd:restriction base="dms:Choice">
          <xsd:enumeration value="OK"/>
          <xsd:enumeration value="Minor"/>
          <xsd:enumeration value="Major"/>
        </xsd:restriction>
      </xsd:simpleType>
    </xsd:element>
    <xsd:element name="Accessibility_x0020_Target_x0020_Date" ma:index="6" nillable="true" ma:displayName="Accessibility Target Date" ma:format="DateOnly" ma:internalName="Accessibility_x0020_Target_x0020_Date">
      <xsd:simpleType>
        <xsd:restriction base="dms:DateTime"/>
      </xsd:simpleType>
    </xsd:element>
    <xsd:element name="Accessibility_x0020_Status" ma:index="7" nillable="true" ma:displayName="Accessibility Status" ma:format="Dropdown" ma:internalName="Accessibility_x0020_Status1" ma:readOnly="false">
      <xsd:simpleType>
        <xsd:restriction base="dms:Choice">
          <xsd:enumeration value="Remove"/>
          <xsd:enumeration value="Remediate"/>
          <xsd:enumeration value="Update"/>
          <xsd:enumeration value="Accessible"/>
          <xsd:enumeration value="Undue Burden"/>
          <xsd:enumeration value="Not KDE Owned"/>
        </xsd:restriction>
      </xsd:simpleType>
    </xsd:element>
    <xsd:element name="Application_x0020_Status" ma:index="8" nillable="true" ma:displayName="Application Status" ma:format="Dropdown" ma:internalName="Application_x0020_Status">
      <xsd:simpleType>
        <xsd:restriction base="dms:Choice">
          <xsd:enumeration value="Approved"/>
          <xsd:enumeration value="Denied"/>
        </xsd:restriction>
      </xsd:simpleType>
    </xsd:element>
    <xsd:element name="Application_x0020_Type" ma:index="9" nillable="true" ma:displayName="Application Type" ma:format="Dropdown" ma:internalName="Application_x0020_Type">
      <xsd:simpleType>
        <xsd:restriction base="dms:Choice">
          <xsd:enumeration value="Original"/>
          <xsd:enumeration value="Amendment"/>
          <xsd:enumeration value="Year 3 Budget"/>
          <xsd:enumeration value="Addendum"/>
          <xsd:enumeration value="Budget Update"/>
        </xsd:restriction>
      </xsd:simpleType>
    </xsd:element>
    <xsd:element name="Audience1" ma:index="11" nillable="true" ma:displayName="Audience" ma:list="{9f2d68f0-dc6b-4e06-b19d-b8792e70efe6}" ma:internalName="Audience1" ma:showField="Title" ma:web="3a62de7d-ba57-4f43-9dae-9623ba637be0">
      <xsd:complexType>
        <xsd:complexContent>
          <xsd:extension base="dms:MultiChoiceLookup">
            <xsd:sequence>
              <xsd:element name="Value" type="dms:Lookup" maxOccurs="unbounded" minOccurs="0" nillable="true"/>
            </xsd:sequence>
          </xsd:extension>
        </xsd:complexContent>
      </xsd:complexType>
    </xsd:element>
    <xsd:element name="Publication_x0020_Date" ma:index="12" ma:displayName="Publication Date" ma:default="[today]" ma:format="DateOnly" ma:internalName="Publication_x0020_Date" ma:readOnly="false">
      <xsd:simpleType>
        <xsd:restriction base="dms:DateTime"/>
      </xsd:simpleType>
    </xsd:element>
    <xsd:element name="Application_x0020_Date" ma:index="15" nillable="true" ma:displayName="Application Date" ma:format="DateOnly" ma:internalName="Application_x0020_Date">
      <xsd:simpleType>
        <xsd:restriction base="dms:DateTime"/>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fiscalYear" ma:index="27" nillable="true" ma:displayName="Fiscal Year" ma:default="2018-2019" ma:format="Dropdown" ma:internalName="fiscalYear">
      <xsd:simpleType>
        <xsd:restriction base="dms:Choice">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33b2e0-e00e-4351-bf82-6c31476acd57" elementFormDefault="qualified">
    <xsd:import namespace="http://schemas.microsoft.com/office/2006/documentManagement/types"/>
    <xsd:import namespace="http://schemas.microsoft.com/office/infopath/2007/PartnerControls"/>
    <xsd:element name="Process" ma:index="16" ma:displayName="Process" ma:default="Unknown" ma:format="Dropdown" ma:indexed="true" ma:internalName="Process">
      <xsd:simpleType>
        <xsd:restriction base="dms:Choice">
          <xsd:enumeration value="Audits"/>
          <xsd:enumeration value="Payment Registers"/>
          <xsd:enumeration value="CFR"/>
          <xsd:enumeration value="Unknown"/>
        </xsd:restriction>
      </xsd:simpleType>
    </xsd:element>
    <xsd:element name="Accessible" ma:index="17" nillable="true" ma:displayName="Accessible" ma:default="0" ma:internalName="Accessi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iscalYear xmlns="3a62de7d-ba57-4f43-9dae-9623ba637be0">2024-2025</fiscalYear>
    <Accessibility_x0020_Office xmlns="3a62de7d-ba57-4f43-9dae-9623ba637be0">OFO - Office of Finance and Operations</Accessibility_x0020_Office>
    <Process xmlns="ac33b2e0-e00e-4351-bf82-6c31476acd57">Unknown</Process>
    <Accessibility_x0020_Audit_x0020_Status xmlns="3a62de7d-ba57-4f43-9dae-9623ba637be0" xsi:nil="true"/>
    <Accessibility_x0020_Audience xmlns="3a62de7d-ba57-4f43-9dae-9623ba637be0" xsi:nil="true"/>
    <Accessibility_x0020_Status xmlns="3a62de7d-ba57-4f43-9dae-9623ba637be0">Accessible</Accessibility_x0020_Status>
    <Application_x0020_Type xmlns="3a62de7d-ba57-4f43-9dae-9623ba637be0" xsi:nil="true"/>
    <Application_x0020_Date xmlns="3a62de7d-ba57-4f43-9dae-9623ba637be0" xsi:nil="true"/>
    <Accessible xmlns="ac33b2e0-e00e-4351-bf82-6c31476acd57">true</Accessible>
    <Accessibility_x0020_Target_x0020_Date xmlns="3a62de7d-ba57-4f43-9dae-9623ba637be0" xsi:nil="true"/>
    <Application_x0020_Status xmlns="3a62de7d-ba57-4f43-9dae-9623ba637be0" xsi:nil="true"/>
    <Accessibility_x0020_Audit_x0020_Date xmlns="3a62de7d-ba57-4f43-9dae-9623ba637be0" xsi:nil="true"/>
    <RoutingRuleDescription xmlns="http://schemas.microsoft.com/sharepoint/v3" xsi:nil="true"/>
    <PublishingExpirationDate xmlns="http://schemas.microsoft.com/sharepoint/v3" xsi:nil="true"/>
    <PublishingStartDate xmlns="http://schemas.microsoft.com/sharepoint/v3" xsi:nil="true"/>
    <Categories xmlns="http://schemas.microsoft.com/sharepoint/v3" xsi:nil="true"/>
    <Publication_x0020_Date xmlns="3a62de7d-ba57-4f43-9dae-9623ba637be0">2026-01-14T05:00:00+00:00</Publication_x0020_Date>
    <Audience1 xmlns="3a62de7d-ba57-4f43-9dae-9623ba637be0"/>
    <_dlc_DocId xmlns="3a62de7d-ba57-4f43-9dae-9623ba637be0">KYED-248-15315</_dlc_DocId>
    <_dlc_DocIdUrl xmlns="3a62de7d-ba57-4f43-9dae-9623ba637be0">
      <Url>https://www.education.ky.gov/districts/FinRept/_layouts/15/DocIdRedir.aspx?ID=KYED-248-15315</Url>
      <Description>KYED-248-15315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37B3706-80B2-48D7-BCCF-F4890F734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a62de7d-ba57-4f43-9dae-9623ba637be0"/>
    <ds:schemaRef ds:uri="ac33b2e0-e00e-4351-bf82-6c31476ac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AED430-91B5-4359-B4EB-A1714033310B}">
  <ds:schemaRefs>
    <ds:schemaRef ds:uri="http://schemas.microsoft.com/sharepoint/v3/contenttype/forms"/>
  </ds:schemaRefs>
</ds:datastoreItem>
</file>

<file path=customXml/itemProps3.xml><?xml version="1.0" encoding="utf-8"?>
<ds:datastoreItem xmlns:ds="http://schemas.openxmlformats.org/officeDocument/2006/customXml" ds:itemID="{4A8D9173-C75E-4033-8CFD-8D0552FFD1F3}">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dcmitype/"/>
    <ds:schemaRef ds:uri="http://purl.org/dc/elements/1.1/"/>
    <ds:schemaRef ds:uri="cb4baea2-84a2-4b94-b2e6-66cd917f8af4"/>
    <ds:schemaRef ds:uri="http://purl.org/dc/terms/"/>
    <ds:schemaRef ds:uri="http://schemas.microsoft.com/office/infopath/2007/PartnerControls"/>
    <ds:schemaRef ds:uri="41876bfc-3cd3-4ae7-a4f7-d2d7bc5101ba"/>
    <ds:schemaRef ds:uri="http://schemas.microsoft.com/sharepoint/v3"/>
    <ds:schemaRef ds:uri="3a62de7d-ba57-4f43-9dae-9623ba637be0"/>
    <ds:schemaRef ds:uri="ac33b2e0-e00e-4351-bf82-6c31476acd57"/>
  </ds:schemaRefs>
</ds:datastoreItem>
</file>

<file path=customXml/itemProps4.xml><?xml version="1.0" encoding="utf-8"?>
<ds:datastoreItem xmlns:ds="http://schemas.openxmlformats.org/officeDocument/2006/customXml" ds:itemID="{5F4C282B-B329-45D1-B313-C310964D533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OBP for Federal by District</vt:lpstr>
      <vt:lpstr>OBP for Federal by Month</vt:lpstr>
      <vt:lpstr>'OBP for Federal by District'!Print_Area</vt:lpstr>
      <vt:lpstr>'OBP for Federal by Month'!Print_Area</vt:lpstr>
      <vt:lpstr>'OBP for Federal by District'!Print_Titles</vt:lpstr>
      <vt:lpstr>'OBP for Federal by Month'!Print_Titles</vt:lpstr>
    </vt:vector>
  </TitlesOfParts>
  <Company>Kentucky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Federal Reimbursement of Health Benefits OBP FY2026 Dated 1/14/26</dc:title>
  <dc:creator>Cox, Gail - Division of District Support</dc:creator>
  <cp:lastModifiedBy>Young, Kelli - Division of District Support</cp:lastModifiedBy>
  <cp:lastPrinted>2023-09-22T16:07:54Z</cp:lastPrinted>
  <dcterms:created xsi:type="dcterms:W3CDTF">2017-10-20T15:29:52Z</dcterms:created>
  <dcterms:modified xsi:type="dcterms:W3CDTF">2026-01-14T14:11:01Z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0x0101001BEB557DBE01834EAB47A683706DCD5B0095D92E572789134A99EE5E779A996F4E</vt:lpwstr>
  </property>
  <property fmtid="{D5CDD505-2E9C-101B-9397-08002B2CF9AE}" pid="3" name="_dlc_DocIdItemGuid">
    <vt:lpwstr>3824fb32-3e48-4410-88db-ed4a577ce7b9</vt:lpwstr>
  </property>
  <property fmtid="{D5CDD505-2E9C-101B-9397-08002B2CF9AE}" pid="4" name="MSIP_Label_eb544694-0027-44fa-bee4-2648c0363f9d_Enabled">
    <vt:lpwstr>true</vt:lpwstr>
  </property>
  <property fmtid="{D5CDD505-2E9C-101B-9397-08002B2CF9AE}" pid="5" name="MSIP_Label_eb544694-0027-44fa-bee4-2648c0363f9d_SetDate">
    <vt:lpwstr>2024-07-11T14:57:52Z</vt:lpwstr>
  </property>
  <property fmtid="{D5CDD505-2E9C-101B-9397-08002B2CF9AE}" pid="6" name="MSIP_Label_eb544694-0027-44fa-bee4-2648c0363f9d_Method">
    <vt:lpwstr>Standard</vt:lpwstr>
  </property>
  <property fmtid="{D5CDD505-2E9C-101B-9397-08002B2CF9AE}" pid="7" name="MSIP_Label_eb544694-0027-44fa-bee4-2648c0363f9d_Name">
    <vt:lpwstr>defa4170-0d19-0005-0004-bc88714345d2</vt:lpwstr>
  </property>
  <property fmtid="{D5CDD505-2E9C-101B-9397-08002B2CF9AE}" pid="8" name="MSIP_Label_eb544694-0027-44fa-bee4-2648c0363f9d_SiteId">
    <vt:lpwstr>9360c11f-90e6-4706-ad00-25fcdc9e2ed1</vt:lpwstr>
  </property>
  <property fmtid="{D5CDD505-2E9C-101B-9397-08002B2CF9AE}" pid="9" name="MSIP_Label_eb544694-0027-44fa-bee4-2648c0363f9d_ActionId">
    <vt:lpwstr>46d0dd96-00fd-433e-af5e-c55528725a4f</vt:lpwstr>
  </property>
  <property fmtid="{D5CDD505-2E9C-101B-9397-08002B2CF9AE}" pid="10" name="MSIP_Label_eb544694-0027-44fa-bee4-2648c0363f9d_ContentBits">
    <vt:lpwstr>0</vt:lpwstr>
  </property>
</Properties>
</file>