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jana_cox_education_ky_gov/Documents/CFR 23-24/"/>
    </mc:Choice>
  </mc:AlternateContent>
  <xr:revisionPtr revIDLastSave="1" documentId="8_{1BA6353D-1E7C-4B3D-B5BA-05C24C77727B}" xr6:coauthVersionLast="47" xr6:coauthVersionMax="47" xr10:uidLastSave="{A568A4D5-E1A7-47D7-AD92-5175E6ADAB49}"/>
  <bookViews>
    <workbookView xWindow="-28920" yWindow="-120" windowWidth="29040" windowHeight="15720" xr2:uid="{225AAD5C-732D-4269-A114-821B3530F824}"/>
  </bookViews>
  <sheets>
    <sheet name="FY23-24 CFR Summary " sheetId="1" r:id="rId1"/>
  </sheets>
  <definedNames>
    <definedName name="query__5" localSheetId="0" hidden="1">'FY23-24 CFR Summary '!$A$1:$L$12</definedName>
  </definedNames>
  <calcPr calcId="0"/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D64CCD7-A46E-4FAD-B4CD-2A4478EF5188}" odcFile="C:\Users\jcox\Downloads\query (5).iqy" keepAlive="1" name="query (5)" type="5" refreshedVersion="8" minRefreshableVersion="3" saveData="1">
    <dbPr connection="Provider=Microsoft.Office.List.OLEDB.2.0;Data Source=&quot;&quot;;ApplicationName=Excel;Version=12.0.0.0" command="&lt;LIST&gt;&lt;VIEWGUID&gt;{DD1A6ED8-CDF6-4070-B9E6-C14EDB0152AE}&lt;/VIEWGUID&gt;&lt;LISTNAME&gt;{3DD872E8-A25C-4D6A-80DC-9A5916F6E430}&lt;/LISTNAME&gt;&lt;LISTWEB&gt;https://staffkyschools.sharepoint.com/sites/kde/offices/oas/InternalResources/dds/_vti_bin&lt;/LISTWEB&gt;&lt;LISTSUBWEB&gt;&lt;/LISTSUBWEB&gt;&lt;ROOTFOLDER&gt;/sites/kde/offices/oas/InternalResources/dds/Lists/Correspondence%20Tracking&lt;/ROOTFOLDER&gt;&lt;/LIST&gt;" commandType="5"/>
  </connection>
</connections>
</file>

<file path=xl/sharedStrings.xml><?xml version="1.0" encoding="utf-8"?>
<sst xmlns="http://schemas.openxmlformats.org/spreadsheetml/2006/main" count="51" uniqueCount="39">
  <si>
    <t>1st Floor Log#</t>
  </si>
  <si>
    <t>Fiscal Year</t>
  </si>
  <si>
    <t>Districts</t>
  </si>
  <si>
    <t>1025230101</t>
  </si>
  <si>
    <t>2023-2024</t>
  </si>
  <si>
    <t>435 Montgomery County</t>
  </si>
  <si>
    <t>1129230101</t>
  </si>
  <si>
    <t>175 Floyd County</t>
  </si>
  <si>
    <t>0305240201</t>
  </si>
  <si>
    <t>0319240101</t>
  </si>
  <si>
    <t>155 Elliott County</t>
  </si>
  <si>
    <t>0402240101</t>
  </si>
  <si>
    <t>061 Breathitt County</t>
  </si>
  <si>
    <t>0516240101</t>
  </si>
  <si>
    <t>149 East Bernstadt Independent</t>
  </si>
  <si>
    <t>0520240101</t>
  </si>
  <si>
    <t>591 Whitley County</t>
  </si>
  <si>
    <t>0522240101</t>
  </si>
  <si>
    <t>595 Wolfe County</t>
  </si>
  <si>
    <t>0529240301</t>
  </si>
  <si>
    <t>0529240102</t>
  </si>
  <si>
    <t>471 Owen County</t>
  </si>
  <si>
    <t>0530240101</t>
  </si>
  <si>
    <t>492 Pikeville Independent</t>
  </si>
  <si>
    <t>Kentucky Department of Education</t>
  </si>
  <si>
    <t>Division of District Support</t>
  </si>
  <si>
    <t>Capital Funds Request (CFR) for 2023-2024 school year</t>
  </si>
  <si>
    <t>161 Districts have adopted HB 678</t>
  </si>
  <si>
    <t>Until June 30, 2027, a local school board may adopt a resolution and file it with Kentucky Department of Education (KDE) electing to conduct projects under the provisions of Section 1 of HB 678 (2022 RS). This will include not requiring a district to submit a Capital Funds Request (CFR) to KDE for approval.</t>
  </si>
  <si>
    <t>Total Requested Amount</t>
  </si>
  <si>
    <t>Total Requested Amount2</t>
  </si>
  <si>
    <t>Salaries/Employee Benefits (01XX-02XX)</t>
  </si>
  <si>
    <t>Purchased Services (03XX)</t>
  </si>
  <si>
    <t>Purchased Property Services (04XX)</t>
  </si>
  <si>
    <t>Other Purchased Services (05XX)</t>
  </si>
  <si>
    <t>Supplies (06XX)</t>
  </si>
  <si>
    <t>Property (07XX)</t>
  </si>
  <si>
    <t>Debt Service &amp; Miscellaneous (08XX)</t>
  </si>
  <si>
    <t xml:space="preserve"> Other Items (09XX)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</si>
</sst>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.00_);_([$$-409]* \(#,##0.00\);_([$$-409]* &quot;-&quot;??_);_(@_)"/>
    <numFmt numFmtId="167" formatCode="[$-409]mmmm\ d\,\ yyyy;@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49" fontId="0" fillId="0" borderId="0" xfId="0" applyNumberFormat="1" applyAlignment="1"/>
    <xf numFmtId="49" fontId="0" fillId="0" borderId="0" xfId="0" applyNumberFormat="1"/>
    <xf numFmtId="164" fontId="0" fillId="0" borderId="0" xfId="0" applyNumberFormat="1"/>
    <xf numFmtId="167" fontId="0" fillId="0" borderId="0" xfId="0" applyNumberFormat="1" applyAlignment="1">
      <alignment horizontal="left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6"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(5)" backgroundRefresh="0" connectionId="1" xr16:uid="{8A175AFA-DF16-449A-848E-301250940484}" autoFormatId="16" applyNumberFormats="0" applyBorderFormats="0" applyFontFormats="0" applyPatternFormats="0" applyAlignmentFormats="0" applyWidthHeightFormats="0">
  <queryTableRefresh nextId="20" unboundColumnsRight="1">
    <queryTableFields count="13">
      <queryTableField id="2" name="1st Floor Log#" tableColumnId="1"/>
      <queryTableField id="4" name="Districts" tableColumnId="2"/>
      <queryTableField id="3" name="Fiscal Year" tableColumnId="4"/>
      <queryTableField id="15" name="CFR ONLY - Total Requested Amount" tableColumnId="8"/>
      <queryTableField id="7" name="CFR Only - Salaries/Employee Benefits (01XX-02XX)" tableColumnId="9"/>
      <queryTableField id="8" name="CFR Only - Purchased Services (03XX)" tableColumnId="10"/>
      <queryTableField id="9" name="CFR ONLY - Purchased Property Services (04XX)" tableColumnId="11"/>
      <queryTableField id="10" name="CFR ONLY - Other Purchased Services (05XX)" tableColumnId="12"/>
      <queryTableField id="11" name="CFR ONLY - Supplies (06XX)" tableColumnId="13"/>
      <queryTableField id="12" name="CFR ONLY - Property (07XX)" tableColumnId="14"/>
      <queryTableField id="13" name="CFR ONLY - Debt Service &amp; Miscellaneous (08XX)" tableColumnId="15"/>
      <queryTableField id="14" name="CFR ONLY - Other Items (09XX)" tableColumnId="16"/>
      <queryTableField id="19" dataBound="0" tableColumnId="19"/>
    </queryTableFields>
    <queryTableDeletedFields count="6">
      <deletedField name="Title"/>
      <deletedField name="KDE Approved Date"/>
      <deletedField name="Status"/>
      <deletedField name="Assigned To"/>
      <deletedField name="Item Type"/>
      <deletedField name="Path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52432F-B6C7-4FF5-84AF-0F23BFB804EC}" name="Table_query__5" displayName="Table_query__5" ref="A1:M13" tableType="queryTable" totalsRowCount="1">
  <autoFilter ref="A1:M12" xr:uid="{FD52432F-B6C7-4FF5-84AF-0F23BFB804EC}"/>
  <tableColumns count="13">
    <tableColumn id="1" xr3:uid="{B0ACCCE5-6FC4-46C7-8969-90806FCFF4EF}" uniqueName="_x005f_x0031_st_x005f_x0020_Floor_x005f_x0020_Log_" name="1st Floor Log#" queryTableFieldId="2" dataDxfId="25" totalsRowDxfId="12"/>
    <tableColumn id="2" xr3:uid="{69D8B002-C87C-4D8D-A16F-B998CFC3CBB6}" uniqueName="Districts" name="Districts" queryTableFieldId="4" dataDxfId="24" totalsRowDxfId="11"/>
    <tableColumn id="4" xr3:uid="{7B4225FE-8016-44EE-904C-D2493BE20844}" uniqueName="Fiscal_x005f_x0020_Year" name="Fiscal Year" queryTableFieldId="3" dataDxfId="23" totalsRowDxfId="10"/>
    <tableColumn id="8" xr3:uid="{5E33F8D0-FD2E-4D57-A022-065266D18171}" uniqueName="cfrTotalRequestedAmount" name="Total Requested Amount" totalsRowFunction="sum" queryTableFieldId="15" dataDxfId="22" totalsRowDxfId="9"/>
    <tableColumn id="9" xr3:uid="{760A65C1-07ED-475E-BB3B-24F139CEF655}" uniqueName="CFR_x005f_x0020_Only_x005f_x0020__x005f_x002d__x00" name="Salaries/Employee Benefits (01XX-02XX)" totalsRowFunction="sum" queryTableFieldId="7" dataDxfId="21" totalsRowDxfId="8"/>
    <tableColumn id="10" xr3:uid="{D9DDE36A-1F8B-4DEF-BAD4-283B15FA73E2}" uniqueName="CFR_x005f_x0020_Only_x005f_x0020__x005f_x002d__x000" name="Purchased Services (03XX)" totalsRowFunction="sum" queryTableFieldId="8" dataDxfId="20" totalsRowDxfId="7"/>
    <tableColumn id="11" xr3:uid="{6A7C66A0-DEFF-42AD-9C63-F0F1F5F11081}" uniqueName="CFR_x005f_x0020_ONLY_x005f_x0020__x005f_x002d__x001" name="Purchased Property Services (04XX)" totalsRowFunction="sum" queryTableFieldId="9" dataDxfId="19" totalsRowDxfId="6"/>
    <tableColumn id="12" xr3:uid="{67633EAC-D744-4692-BD73-F2A341642D42}" uniqueName="CFR_x005f_x0020_ONLY_x005f_x0020__x005f_x002d__x002" name="Other Purchased Services (05XX)" totalsRowFunction="sum" queryTableFieldId="10" dataDxfId="18" totalsRowDxfId="5"/>
    <tableColumn id="13" xr3:uid="{861C6A66-49B1-4DAD-BD5E-6C6047B4B403}" uniqueName="CFR_x005f_x0020_ONLY_x005f_x0020__x005f_x002d__x003" name="Supplies (06XX)" totalsRowFunction="sum" queryTableFieldId="11" dataDxfId="17" totalsRowDxfId="4"/>
    <tableColumn id="14" xr3:uid="{7CD31B3D-F745-4ADE-9E19-35795E0575D8}" uniqueName="CFR_x005f_x0020_ONLY_x005f_x0020__x005f_x002d__x004" name="Property (07XX)" totalsRowFunction="sum" queryTableFieldId="12" dataDxfId="16" totalsRowDxfId="3"/>
    <tableColumn id="15" xr3:uid="{92A7C482-49E2-4B59-B635-8D9D6C6C6E3D}" uniqueName="CFR_x005f_x0020_ONLY_x005f_x0020__x005f_x002d__x005" name="Debt Service &amp; Miscellaneous (08XX)" totalsRowFunction="sum" queryTableFieldId="13" dataDxfId="15" totalsRowDxfId="2"/>
    <tableColumn id="16" xr3:uid="{248F5C3A-5529-4EF9-BBF1-2807A105EC6A}" uniqueName="CFR_x005f_x0020_ONLY_x005f_x0020__x005f_x002d__x006" name=" Other Items (09XX)" totalsRowFunction="sum" queryTableFieldId="14" dataDxfId="14" totalsRowDxfId="1"/>
    <tableColumn id="19" xr3:uid="{C344F544-E8D5-4F8B-BA4F-531132259FD7}" uniqueName="19" name="Total Requested Amount2" totalsRowFunction="sum" queryTableFieldId="19" dataDxfId="13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3BF2-188D-4834-A309-C84FA58B7854}">
  <dimension ref="A1:M22"/>
  <sheetViews>
    <sheetView tabSelected="1" workbookViewId="0">
      <selection activeCell="M17" sqref="M17"/>
    </sheetView>
  </sheetViews>
  <sheetFormatPr defaultRowHeight="14.4" x14ac:dyDescent="0.3"/>
  <cols>
    <col min="1" max="1" width="19.44140625" bestFit="1" customWidth="1"/>
    <col min="2" max="2" width="26.6640625" bestFit="1" customWidth="1"/>
    <col min="3" max="3" width="13.77734375" customWidth="1"/>
    <col min="4" max="4" width="18" customWidth="1"/>
    <col min="5" max="5" width="21.21875" customWidth="1"/>
    <col min="6" max="6" width="20.109375" customWidth="1"/>
    <col min="7" max="7" width="25.5546875" customWidth="1"/>
    <col min="8" max="8" width="19.5546875" customWidth="1"/>
    <col min="9" max="9" width="11.44140625" customWidth="1"/>
    <col min="10" max="10" width="13.77734375" customWidth="1"/>
    <col min="11" max="11" width="21.77734375" customWidth="1"/>
    <col min="12" max="12" width="11.5546875" customWidth="1"/>
    <col min="13" max="13" width="15.44140625" customWidth="1"/>
  </cols>
  <sheetData>
    <row r="1" spans="1:13" ht="28.2" customHeight="1" x14ac:dyDescent="0.3">
      <c r="A1" t="s">
        <v>0</v>
      </c>
      <c r="B1" t="s">
        <v>2</v>
      </c>
      <c r="C1" t="s">
        <v>1</v>
      </c>
      <c r="D1" s="5" t="s">
        <v>29</v>
      </c>
      <c r="E1" s="5" t="s">
        <v>31</v>
      </c>
      <c r="F1" s="5" t="s">
        <v>32</v>
      </c>
      <c r="G1" s="5" t="s">
        <v>33</v>
      </c>
      <c r="H1" s="5" t="s">
        <v>34</v>
      </c>
      <c r="I1" s="5" t="s">
        <v>35</v>
      </c>
      <c r="J1" s="5" t="s">
        <v>36</v>
      </c>
      <c r="K1" s="5" t="s">
        <v>37</v>
      </c>
      <c r="L1" s="5" t="s">
        <v>38</v>
      </c>
      <c r="M1" s="5" t="s">
        <v>30</v>
      </c>
    </row>
    <row r="2" spans="1:13" x14ac:dyDescent="0.3">
      <c r="A2" s="1" t="s">
        <v>3</v>
      </c>
      <c r="B2" s="2" t="s">
        <v>5</v>
      </c>
      <c r="C2" s="2" t="s">
        <v>4</v>
      </c>
      <c r="D2" s="3">
        <v>641817</v>
      </c>
      <c r="E2" s="3"/>
      <c r="F2" s="3"/>
      <c r="G2" s="3">
        <v>405909</v>
      </c>
      <c r="H2" s="3">
        <v>235908</v>
      </c>
      <c r="I2" s="3"/>
      <c r="J2" s="3"/>
      <c r="K2" s="3"/>
      <c r="L2" s="3"/>
      <c r="M2" s="3">
        <v>641817</v>
      </c>
    </row>
    <row r="3" spans="1:13" x14ac:dyDescent="0.3">
      <c r="A3" s="1" t="s">
        <v>6</v>
      </c>
      <c r="B3" s="2" t="s">
        <v>7</v>
      </c>
      <c r="C3" s="2" t="s">
        <v>4</v>
      </c>
      <c r="D3" s="3">
        <v>434959</v>
      </c>
      <c r="E3" s="3"/>
      <c r="F3" s="3"/>
      <c r="G3" s="3">
        <v>434959</v>
      </c>
      <c r="H3" s="3"/>
      <c r="I3" s="3"/>
      <c r="J3" s="3"/>
      <c r="K3" s="3"/>
      <c r="L3" s="3"/>
      <c r="M3" s="3">
        <v>434959</v>
      </c>
    </row>
    <row r="4" spans="1:13" x14ac:dyDescent="0.3">
      <c r="A4" s="1" t="s">
        <v>8</v>
      </c>
      <c r="B4" s="2" t="s">
        <v>5</v>
      </c>
      <c r="C4" s="2" t="s">
        <v>4</v>
      </c>
      <c r="D4" s="3">
        <v>428020</v>
      </c>
      <c r="E4" s="3"/>
      <c r="F4" s="3"/>
      <c r="G4" s="3">
        <v>391813</v>
      </c>
      <c r="H4" s="3"/>
      <c r="I4" s="3"/>
      <c r="J4" s="3">
        <v>36207</v>
      </c>
      <c r="K4" s="3"/>
      <c r="L4" s="3"/>
      <c r="M4" s="3">
        <v>428020</v>
      </c>
    </row>
    <row r="5" spans="1:13" x14ac:dyDescent="0.3">
      <c r="A5" s="1" t="s">
        <v>9</v>
      </c>
      <c r="B5" s="2" t="s">
        <v>10</v>
      </c>
      <c r="C5" s="2" t="s">
        <v>4</v>
      </c>
      <c r="D5" s="3">
        <v>233615</v>
      </c>
      <c r="E5" s="3"/>
      <c r="F5" s="3"/>
      <c r="G5" s="3">
        <v>66000</v>
      </c>
      <c r="H5" s="3">
        <v>58777</v>
      </c>
      <c r="I5" s="3"/>
      <c r="J5" s="3"/>
      <c r="K5" s="3">
        <v>108838</v>
      </c>
      <c r="L5" s="3"/>
      <c r="M5" s="3">
        <v>233615</v>
      </c>
    </row>
    <row r="6" spans="1:13" x14ac:dyDescent="0.3">
      <c r="A6" s="1" t="s">
        <v>11</v>
      </c>
      <c r="B6" s="2" t="s">
        <v>12</v>
      </c>
      <c r="C6" s="2" t="s">
        <v>4</v>
      </c>
      <c r="D6" s="3">
        <v>232307</v>
      </c>
      <c r="E6" s="3"/>
      <c r="F6" s="3"/>
      <c r="G6" s="3"/>
      <c r="H6" s="3">
        <v>53881</v>
      </c>
      <c r="I6" s="3"/>
      <c r="J6" s="3"/>
      <c r="K6" s="3">
        <v>178426</v>
      </c>
      <c r="L6" s="3"/>
      <c r="M6" s="3">
        <v>232307</v>
      </c>
    </row>
    <row r="7" spans="1:13" x14ac:dyDescent="0.3">
      <c r="A7" s="1" t="s">
        <v>13</v>
      </c>
      <c r="B7" s="2" t="s">
        <v>14</v>
      </c>
      <c r="C7" s="2" t="s">
        <v>4</v>
      </c>
      <c r="D7" s="3">
        <v>84924</v>
      </c>
      <c r="E7" s="3"/>
      <c r="F7" s="3"/>
      <c r="G7" s="3"/>
      <c r="H7" s="3">
        <v>49941</v>
      </c>
      <c r="I7" s="3"/>
      <c r="J7" s="3"/>
      <c r="K7" s="3">
        <v>34983</v>
      </c>
      <c r="L7" s="3"/>
      <c r="M7" s="3">
        <v>84924</v>
      </c>
    </row>
    <row r="8" spans="1:13" x14ac:dyDescent="0.3">
      <c r="A8" s="1" t="s">
        <v>15</v>
      </c>
      <c r="B8" s="2" t="s">
        <v>16</v>
      </c>
      <c r="C8" s="2" t="s">
        <v>4</v>
      </c>
      <c r="D8" s="3">
        <v>547879</v>
      </c>
      <c r="E8" s="3"/>
      <c r="F8" s="3"/>
      <c r="G8" s="3"/>
      <c r="H8" s="3"/>
      <c r="I8" s="3"/>
      <c r="J8" s="3">
        <v>278721</v>
      </c>
      <c r="K8" s="3">
        <v>269158</v>
      </c>
      <c r="L8" s="3"/>
      <c r="M8" s="3">
        <v>547879</v>
      </c>
    </row>
    <row r="9" spans="1:13" x14ac:dyDescent="0.3">
      <c r="A9" s="1" t="s">
        <v>17</v>
      </c>
      <c r="B9" s="2" t="s">
        <v>18</v>
      </c>
      <c r="C9" s="2" t="s">
        <v>4</v>
      </c>
      <c r="D9" s="3">
        <v>262795</v>
      </c>
      <c r="E9" s="3"/>
      <c r="F9" s="3"/>
      <c r="G9" s="3"/>
      <c r="H9" s="3">
        <v>68919</v>
      </c>
      <c r="I9" s="3"/>
      <c r="J9" s="3"/>
      <c r="K9" s="3">
        <v>193876</v>
      </c>
      <c r="L9" s="3"/>
      <c r="M9" s="3">
        <v>262795</v>
      </c>
    </row>
    <row r="10" spans="1:13" x14ac:dyDescent="0.3">
      <c r="A10" s="1" t="s">
        <v>19</v>
      </c>
      <c r="B10" s="2" t="s">
        <v>5</v>
      </c>
      <c r="C10" s="2" t="s">
        <v>4</v>
      </c>
      <c r="D10" s="3">
        <v>859171</v>
      </c>
      <c r="E10" s="3"/>
      <c r="F10" s="3"/>
      <c r="G10" s="3">
        <v>90072</v>
      </c>
      <c r="H10" s="3"/>
      <c r="I10" s="3"/>
      <c r="J10" s="3">
        <v>494099</v>
      </c>
      <c r="K10" s="3">
        <v>275000</v>
      </c>
      <c r="L10" s="3"/>
      <c r="M10" s="3">
        <v>859171</v>
      </c>
    </row>
    <row r="11" spans="1:13" x14ac:dyDescent="0.3">
      <c r="A11" s="1" t="s">
        <v>20</v>
      </c>
      <c r="B11" s="2" t="s">
        <v>21</v>
      </c>
      <c r="C11" s="2" t="s">
        <v>4</v>
      </c>
      <c r="D11" s="3">
        <v>775264</v>
      </c>
      <c r="E11" s="3"/>
      <c r="F11" s="3"/>
      <c r="G11" s="3">
        <v>263997</v>
      </c>
      <c r="H11" s="3">
        <v>116598</v>
      </c>
      <c r="I11" s="3"/>
      <c r="J11" s="3">
        <v>336202</v>
      </c>
      <c r="K11" s="3">
        <v>58467</v>
      </c>
      <c r="L11" s="3"/>
      <c r="M11" s="3">
        <v>775264</v>
      </c>
    </row>
    <row r="12" spans="1:13" x14ac:dyDescent="0.3">
      <c r="A12" s="1" t="s">
        <v>22</v>
      </c>
      <c r="B12" s="2" t="s">
        <v>23</v>
      </c>
      <c r="C12" s="2" t="s">
        <v>4</v>
      </c>
      <c r="D12" s="3">
        <v>304857</v>
      </c>
      <c r="E12" s="3"/>
      <c r="F12" s="3"/>
      <c r="G12" s="3">
        <v>108112</v>
      </c>
      <c r="H12" s="3">
        <v>118435</v>
      </c>
      <c r="I12" s="3"/>
      <c r="J12" s="3"/>
      <c r="K12" s="3">
        <v>78310</v>
      </c>
      <c r="L12" s="3"/>
      <c r="M12" s="3">
        <v>304857</v>
      </c>
    </row>
    <row r="13" spans="1:13" x14ac:dyDescent="0.3">
      <c r="A13" s="1"/>
      <c r="B13" s="2"/>
      <c r="C13" s="2"/>
      <c r="D13" s="3">
        <f>SUBTOTAL(109,Table_query__5[Total Requested Amount])</f>
        <v>4805608</v>
      </c>
      <c r="E13" s="3">
        <f>SUBTOTAL(109,Table_query__5[Salaries/Employee Benefits (01XX-02XX)])</f>
        <v>0</v>
      </c>
      <c r="F13" s="3">
        <f>SUBTOTAL(109,Table_query__5[Purchased Services (03XX)])</f>
        <v>0</v>
      </c>
      <c r="G13" s="3">
        <f>SUBTOTAL(109,Table_query__5[Purchased Property Services (04XX)])</f>
        <v>1760862</v>
      </c>
      <c r="H13" s="3">
        <f>SUBTOTAL(109,Table_query__5[Other Purchased Services (05XX)])</f>
        <v>702459</v>
      </c>
      <c r="I13" s="3">
        <f>SUBTOTAL(109,Table_query__5[Supplies (06XX)])</f>
        <v>0</v>
      </c>
      <c r="J13" s="3">
        <f>SUBTOTAL(109,Table_query__5[Property (07XX)])</f>
        <v>1145229</v>
      </c>
      <c r="K13" s="3">
        <f>SUBTOTAL(109,Table_query__5[Debt Service &amp; Miscellaneous (08XX)])</f>
        <v>1197058</v>
      </c>
      <c r="L13" s="3">
        <f>SUBTOTAL(109,Table_query__5[ Other Items (09XX)])</f>
        <v>0</v>
      </c>
      <c r="M13" s="3">
        <f>SUBTOTAL(109,Table_query__5[Total Requested Amount2])</f>
        <v>4805608</v>
      </c>
    </row>
    <row r="15" spans="1:13" x14ac:dyDescent="0.3">
      <c r="A15" t="s">
        <v>24</v>
      </c>
    </row>
    <row r="16" spans="1:13" x14ac:dyDescent="0.3">
      <c r="A16" t="s">
        <v>25</v>
      </c>
    </row>
    <row r="17" spans="1:1" x14ac:dyDescent="0.3">
      <c r="A17" s="4">
        <v>45447</v>
      </c>
    </row>
    <row r="19" spans="1:1" x14ac:dyDescent="0.3">
      <c r="A19" t="s">
        <v>26</v>
      </c>
    </row>
    <row r="21" spans="1:1" x14ac:dyDescent="0.3">
      <c r="A21" t="s">
        <v>28</v>
      </c>
    </row>
    <row r="22" spans="1:1" x14ac:dyDescent="0.3">
      <c r="A22" t="s">
        <v>27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2023-2024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2024-06-04T04:00:00+00:00</Publication_x0020_Date>
    <Audience1 xmlns="3a62de7d-ba57-4f43-9dae-9623ba637be0"/>
    <_dlc_DocId xmlns="3a62de7d-ba57-4f43-9dae-9623ba637be0">KYED-248-14464</_dlc_DocId>
    <_dlc_DocIdUrl xmlns="3a62de7d-ba57-4f43-9dae-9623ba637be0">
      <Url>https://www.education.ky.gov/districts/FinRept/_layouts/15/DocIdRedir.aspx?ID=KYED-248-14464</Url>
      <Description>KYED-248-14464</Description>
    </_dlc_DocIdUrl>
  </documentManagement>
</p:properties>
</file>

<file path=customXml/itemProps1.xml><?xml version="1.0" encoding="utf-8"?>
<ds:datastoreItem xmlns:ds="http://schemas.openxmlformats.org/officeDocument/2006/customXml" ds:itemID="{9A5AACCA-9E6B-4B3D-8A1E-26258927085A}"/>
</file>

<file path=customXml/itemProps2.xml><?xml version="1.0" encoding="utf-8"?>
<ds:datastoreItem xmlns:ds="http://schemas.openxmlformats.org/officeDocument/2006/customXml" ds:itemID="{6159E702-F815-45AA-8EF5-679722AD2C42}"/>
</file>

<file path=customXml/itemProps3.xml><?xml version="1.0" encoding="utf-8"?>
<ds:datastoreItem xmlns:ds="http://schemas.openxmlformats.org/officeDocument/2006/customXml" ds:itemID="{96E286A9-93B9-4E98-AA47-4648F038E96A}"/>
</file>

<file path=customXml/itemProps4.xml><?xml version="1.0" encoding="utf-8"?>
<ds:datastoreItem xmlns:ds="http://schemas.openxmlformats.org/officeDocument/2006/customXml" ds:itemID="{2AB26F67-176C-4275-B0B3-C659BEAC9F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FY23-24 CFR Summary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CFR Summary Report FY23-24 Dated 6 4 2024</dc:title>
  <dc:creator>Cox, Jana - Division of District Support</dc:creator>
  <cp:lastModifiedBy>Cox, Jana - Division of District Support</cp:lastModifiedBy>
  <dcterms:created xsi:type="dcterms:W3CDTF">2024-06-04T11:55:48Z</dcterms:created>
  <dcterms:modified xsi:type="dcterms:W3CDTF">2024-06-04T11:59:58Z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0x0101001BEB557DBE01834EAB47A683706DCD5B0095D92E572789134A99EE5E779A996F4E</vt:lpwstr>
  </property>
  <property fmtid="{D5CDD505-2E9C-101B-9397-08002B2CF9AE}" pid="3" name="_dlc_DocIdItemGuid">
    <vt:lpwstr>7e1dec4e-51dc-4acb-b175-a9fde199581d</vt:lpwstr>
  </property>
</Properties>
</file>