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0"/>
  </bookViews>
  <sheets>
    <sheet name="FY18 State Allocations" sheetId="1" r:id="rId1"/>
    <sheet name="Sheet2" sheetId="2" r:id="rId2"/>
    <sheet name="Sheet3" sheetId="3" r:id="rId3"/>
  </sheets>
  <definedNames>
    <definedName name="_xlnm.Print_Area" localSheetId="0">'FY18 State Allocations'!$A$1:$N$182</definedName>
    <definedName name="_xlnm.Print_Titles" localSheetId="0">'FY18 State Allocations'!$A:$A,'FY18 State Allocations'!$1:$1</definedName>
  </definedNames>
  <calcPr fullCalcOnLoad="1"/>
</workbook>
</file>

<file path=xl/sharedStrings.xml><?xml version="1.0" encoding="utf-8"?>
<sst xmlns="http://schemas.openxmlformats.org/spreadsheetml/2006/main" count="230" uniqueCount="223">
  <si>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</si>
  <si>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</si>
  <si>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</si>
  <si>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</si>
  <si>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</si>
  <si>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</si>
  <si>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</si>
  <si>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</si>
  <si>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</si>
  <si>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</si>
  <si>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</si>
  <si>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</si>
  <si>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</si>
  <si>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</si>
  <si>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</si>
  <si>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</si>
  <si>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</si>
  <si>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</si>
  <si>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</si>
  <si>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</si>
  <si>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</si>
  <si>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</si>
  <si>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</si>
  <si>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</si>
  <si>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</si>
  <si>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</si>
  <si>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</si>
  <si>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</si>
  <si>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</si>
  <si>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</si>
  <si>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</si>
  <si>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</si>
  <si>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</si>
  <si>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</si>
  <si>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</si>
  <si>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</si>
  <si>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</si>
  <si>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</si>
  <si>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</si>
  <si>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</si>
  <si>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</si>
  <si>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</si>
  <si>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</si>
  <si>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</si>
  <si>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</si>
  <si>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</si>
  <si>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</si>
  <si>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</si>
  <si>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</si>
  <si>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</si>
  <si>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</si>
  <si>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</si>
  <si>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</si>
  <si>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</si>
  <si>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</si>
  <si>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</si>
  <si>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</si>
  <si>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</si>
  <si>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</si>
  <si>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</si>
  <si>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</si>
  <si>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</si>
  <si>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</si>
  <si>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</si>
  <si>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</si>
  <si>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</si>
  <si>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</si>
  <si>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</si>
  <si>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</si>
  <si>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</si>
  <si>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</si>
  <si>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</si>
  <si>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</si>
  <si>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</si>
  <si>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</si>
  <si>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</si>
  <si>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</si>
  <si>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</si>
  <si>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</si>
  <si>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</si>
  <si>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</si>
  <si>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</si>
  <si>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</si>
  <si>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</si>
  <si>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</si>
  <si>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</si>
  <si>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</si>
  <si>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</si>
  <si>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</si>
  <si>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</si>
  <si>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</si>
  <si>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</si>
  <si>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</si>
  <si>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</si>
  <si>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</si>
  <si>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</si>
  <si>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</si>
  <si>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</si>
  <si>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</si>
  <si>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</si>
  <si>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</si>
  <si>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</si>
  <si>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</si>
  <si>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</si>
  <si>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</si>
  <si>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</si>
  <si>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</si>
  <si>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</si>
  <si>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</si>
  <si>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</si>
  <si>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</si>
  <si>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</si>
  <si>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</si>
  <si>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</si>
  <si>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</si>
  <si>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</si>
  <si>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</si>
  <si>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</si>
  <si>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</si>
  <si>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</si>
  <si>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</si>
  <si>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</si>
  <si>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</si>
  <si>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</si>
  <si>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</si>
  <si>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</si>
  <si>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</si>
  <si>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</si>
  <si>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</si>
  <si>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</si>
  <si>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</si>
  <si>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</si>
  <si>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</si>
  <si>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</si>
  <si>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</si>
  <si>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</si>
  <si>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</si>
  <si>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</si>
  <si>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</si>
  <si>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</si>
  <si>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</si>
  <si>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</si>
  <si>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</si>
  <si>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</si>
  <si>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</si>
  <si>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</si>
  <si>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</si>
  <si>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</si>
  <si>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Silver Grove Ind.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</si>
  <si>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</si>
  <si>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</si>
  <si>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</si>
  <si>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</si>
  <si>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</si>
  <si>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</si>
  <si>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</si>
  <si>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</si>
  <si>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</si>
  <si>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</si>
  <si>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</si>
  <si>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</si>
  <si>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</si>
  <si>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</si>
  <si>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</si>
  <si>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</si>
  <si>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</si>
  <si>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</si>
  <si>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</si>
  <si>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</si>
  <si>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</si>
  <si>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</si>
  <si>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</si>
  <si>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</si>
  <si>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</si>
  <si>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</si>
  <si>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</si>
  <si>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</si>
  <si>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20% Vocational Funds</t>
  </si>
  <si>
    <t>Lea Ann Lewis            502-564-1979</t>
  </si>
  <si>
    <t>Lea Ann Lewis        502-564-1979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</si>
  <si>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</si>
  <si>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</si>
  <si>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</si>
  <si>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</si>
  <si>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</si>
  <si>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</si>
  <si>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</si>
  <si>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</si>
  <si>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</si>
  <si>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</si>
  <si>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</si>
  <si>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</si>
  <si>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</si>
  <si>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</si>
  <si>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</si>
  <si>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Kristin Burton      502-564-1979</t>
  </si>
  <si>
    <t>District Totals</t>
  </si>
  <si>
    <t>KSB</t>
  </si>
  <si>
    <t>KSD</t>
  </si>
  <si>
    <t>Grand Totals</t>
  </si>
  <si>
    <t>Any grants not listed, please contact Karen Wirth at karen.wirth@education.ky.gov or 502.564.1979</t>
  </si>
  <si>
    <t xml:space="preserve">Preschool                           </t>
  </si>
  <si>
    <t>KRS 156.400-476</t>
  </si>
  <si>
    <t xml:space="preserve">Flex Focus (Combined total of the 5 programs) </t>
  </si>
  <si>
    <t>Jenkins Ind.</t>
  </si>
  <si>
    <t>Nicole Crosthwaite      502-564-1979</t>
  </si>
  <si>
    <t>Kristin Burton       502-564-1979</t>
  </si>
  <si>
    <t>120D</t>
  </si>
  <si>
    <t>135D</t>
  </si>
  <si>
    <t>140D</t>
  </si>
  <si>
    <t>168D</t>
  </si>
  <si>
    <t>160D</t>
  </si>
  <si>
    <t>130D</t>
  </si>
  <si>
    <t>182D</t>
  </si>
  <si>
    <t>110D</t>
  </si>
  <si>
    <t>106D</t>
  </si>
  <si>
    <t>10LD</t>
  </si>
  <si>
    <t>Lindsey Kimbleton           502-564-1979</t>
  </si>
  <si>
    <t>Lindsey Kimbleton       502-564-1979</t>
  </si>
  <si>
    <t>18CD</t>
  </si>
  <si>
    <r>
      <t xml:space="preserve">Local Area Vocational Centers </t>
    </r>
    <r>
      <rPr>
        <b/>
        <sz val="10"/>
        <color indexed="10"/>
        <rFont val="Arial"/>
        <family val="2"/>
      </rPr>
      <t>REVISED</t>
    </r>
  </si>
  <si>
    <r>
      <t xml:space="preserve">Professional Development </t>
    </r>
    <r>
      <rPr>
        <b/>
        <sz val="10"/>
        <color indexed="10"/>
        <rFont val="Arial"/>
        <family val="2"/>
      </rPr>
      <t>REVISED</t>
    </r>
  </si>
  <si>
    <r>
      <t xml:space="preserve">Instructional Resources </t>
    </r>
    <r>
      <rPr>
        <b/>
        <sz val="10"/>
        <color indexed="10"/>
        <rFont val="Arial"/>
        <family val="2"/>
      </rPr>
      <t>REVISED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</si>
</sst>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10" xfId="63" applyNumberFormat="1" applyFont="1" applyFill="1" applyBorder="1" applyAlignment="1">
      <alignment horizontal="center" wrapText="1"/>
      <protection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3" fillId="0" borderId="10" xfId="63" applyNumberFormat="1" applyFont="1" applyFill="1" applyBorder="1" applyAlignment="1">
      <alignment horizontal="left" wrapText="1"/>
      <protection/>
    </xf>
    <xf numFmtId="164" fontId="0" fillId="0" borderId="10" xfId="0" applyNumberForma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/>
    </xf>
    <xf numFmtId="165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NumberFormat="1" applyFont="1" applyFill="1" applyBorder="1" applyAlignment="1">
      <alignment horizontal="center" wrapText="1"/>
      <protection/>
    </xf>
    <xf numFmtId="164" fontId="0" fillId="0" borderId="10" xfId="0" applyNumberFormat="1" applyFill="1" applyBorder="1" applyAlignment="1">
      <alignment/>
    </xf>
    <xf numFmtId="164" fontId="2" fillId="0" borderId="11" xfId="63" applyNumberFormat="1" applyFont="1" applyFill="1" applyBorder="1" applyAlignment="1">
      <alignment horizontal="center" wrapText="1"/>
      <protection/>
    </xf>
    <xf numFmtId="44" fontId="24" fillId="0" borderId="10" xfId="0" applyNumberFormat="1" applyFont="1" applyFill="1" applyBorder="1" applyAlignment="1">
      <alignment/>
    </xf>
    <xf numFmtId="44" fontId="24" fillId="0" borderId="10" xfId="0" applyNumberFormat="1" applyFont="1" applyBorder="1" applyAlignment="1">
      <alignment/>
    </xf>
    <xf numFmtId="44" fontId="24" fillId="0" borderId="10" xfId="63" applyNumberFormat="1" applyFont="1" applyFill="1" applyBorder="1" applyAlignment="1">
      <alignment horizontal="right" wrapText="1"/>
      <protection/>
    </xf>
    <xf numFmtId="44" fontId="24" fillId="0" borderId="10" xfId="0" applyNumberFormat="1" applyFont="1" applyFill="1" applyBorder="1" applyAlignment="1">
      <alignment horizontal="right" wrapText="1"/>
    </xf>
    <xf numFmtId="44" fontId="25" fillId="0" borderId="10" xfId="0" applyNumberFormat="1" applyFont="1" applyFill="1" applyBorder="1" applyAlignment="1">
      <alignment/>
    </xf>
    <xf numFmtId="44" fontId="25" fillId="0" borderId="10" xfId="63" applyNumberFormat="1" applyFont="1" applyFill="1" applyBorder="1" applyAlignment="1">
      <alignment horizontal="right" wrapText="1"/>
      <protection/>
    </xf>
    <xf numFmtId="44" fontId="25" fillId="0" borderId="10" xfId="0" applyNumberFormat="1" applyFont="1" applyFill="1" applyBorder="1" applyAlignment="1">
      <alignment horizontal="right"/>
    </xf>
    <xf numFmtId="44" fontId="22" fillId="0" borderId="10" xfId="63" applyNumberFormat="1" applyFont="1" applyFill="1" applyBorder="1" applyAlignment="1">
      <alignment horizontal="right" wrapText="1"/>
      <protection/>
    </xf>
    <xf numFmtId="44" fontId="26" fillId="0" borderId="10" xfId="0" applyNumberFormat="1" applyFont="1" applyFill="1" applyBorder="1" applyAlignment="1">
      <alignment/>
    </xf>
    <xf numFmtId="44" fontId="26" fillId="0" borderId="10" xfId="0" applyNumberFormat="1" applyFont="1" applyFill="1" applyBorder="1" applyAlignment="1">
      <alignment/>
    </xf>
    <xf numFmtId="44" fontId="27" fillId="0" borderId="10" xfId="0" applyNumberFormat="1" applyFont="1" applyFill="1" applyBorder="1" applyAlignment="1">
      <alignment vertical="center"/>
    </xf>
    <xf numFmtId="44" fontId="27" fillId="0" borderId="10" xfId="0" applyNumberFormat="1" applyFont="1" applyBorder="1" applyAlignment="1">
      <alignment vertical="center"/>
    </xf>
    <xf numFmtId="44" fontId="25" fillId="0" borderId="10" xfId="63" applyNumberFormat="1" applyFont="1" applyFill="1" applyBorder="1" applyAlignment="1">
      <alignment wrapText="1"/>
      <protection/>
    </xf>
    <xf numFmtId="44" fontId="24" fillId="0" borderId="10" xfId="0" applyNumberFormat="1" applyFont="1" applyBorder="1" applyAlignment="1" applyProtection="1">
      <alignment/>
      <protection/>
    </xf>
    <xf numFmtId="44" fontId="27" fillId="0" borderId="10" xfId="63" applyNumberFormat="1" applyFont="1" applyFill="1" applyBorder="1" applyAlignment="1">
      <alignment wrapText="1"/>
      <protection/>
    </xf>
    <xf numFmtId="44" fontId="24" fillId="0" borderId="10" xfId="63" applyNumberFormat="1" applyFont="1" applyFill="1" applyBorder="1" applyAlignment="1">
      <alignment horizontal="center" wrapText="1"/>
      <protection/>
    </xf>
    <xf numFmtId="44" fontId="27" fillId="0" borderId="10" xfId="0" applyNumberFormat="1" applyFont="1" applyFill="1" applyBorder="1" applyAlignment="1">
      <alignment/>
    </xf>
    <xf numFmtId="44" fontId="27" fillId="0" borderId="10" xfId="0" applyNumberFormat="1" applyFont="1" applyFill="1" applyBorder="1" applyAlignment="1">
      <alignment/>
    </xf>
    <xf numFmtId="164" fontId="27" fillId="0" borderId="10" xfId="0" applyNumberFormat="1" applyFont="1" applyFill="1" applyBorder="1" applyAlignment="1" applyProtection="1">
      <alignment vertical="center"/>
      <protection/>
    </xf>
    <xf numFmtId="44" fontId="27" fillId="0" borderId="10" xfId="45" applyFont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workbookViewId="0" topLeftCell="A1">
      <selection activeCell="F3" sqref="F3"/>
    </sheetView>
  </sheetViews>
  <sheetFormatPr defaultColWidth="9.140625" defaultRowHeight="12.75"/>
  <cols>
    <col min="1" max="1" width="43.140625" style="2" customWidth="1"/>
    <col min="2" max="2" width="16.8515625" style="2" customWidth="1"/>
    <col min="3" max="3" width="15.421875" style="2" customWidth="1"/>
    <col min="4" max="4" width="15.28125" style="2" bestFit="1" customWidth="1"/>
    <col min="5" max="5" width="14.421875" style="2" customWidth="1"/>
    <col min="6" max="6" width="15.421875" style="2" customWidth="1"/>
    <col min="7" max="7" width="18.00390625" style="2" customWidth="1"/>
    <col min="8" max="8" width="15.140625" style="2" customWidth="1"/>
    <col min="9" max="9" width="16.00390625" style="2" bestFit="1" customWidth="1"/>
    <col min="10" max="10" width="15.57421875" style="2" bestFit="1" customWidth="1"/>
    <col min="11" max="11" width="16.8515625" style="2" bestFit="1" customWidth="1"/>
    <col min="12" max="12" width="15.57421875" style="2" bestFit="1" customWidth="1"/>
    <col min="13" max="13" width="15.8515625" style="7" customWidth="1"/>
    <col min="14" max="14" width="18.140625" style="2" bestFit="1" customWidth="1"/>
    <col min="15" max="16384" width="9.140625" style="2" customWidth="1"/>
  </cols>
  <sheetData>
    <row r="1" spans="1:14" s="3" customFormat="1" ht="38.25">
      <c r="A1" s="1" t="s">
        <v>0</v>
      </c>
      <c r="B1" s="1" t="s">
        <v>174</v>
      </c>
      <c r="C1" s="11" t="s">
        <v>201</v>
      </c>
      <c r="D1" s="1" t="s">
        <v>221</v>
      </c>
      <c r="E1" s="1" t="s">
        <v>175</v>
      </c>
      <c r="F1" s="1" t="s">
        <v>222</v>
      </c>
      <c r="G1" s="1" t="s">
        <v>203</v>
      </c>
      <c r="H1" s="1" t="s">
        <v>173</v>
      </c>
      <c r="I1" s="1" t="s">
        <v>184</v>
      </c>
      <c r="J1" s="1" t="s">
        <v>176</v>
      </c>
      <c r="K1" s="1" t="s">
        <v>220</v>
      </c>
      <c r="L1" s="1" t="s">
        <v>177</v>
      </c>
      <c r="M1" s="8" t="s">
        <v>182</v>
      </c>
      <c r="N1" s="1" t="s">
        <v>170</v>
      </c>
    </row>
    <row r="2" spans="1:14" s="3" customFormat="1" ht="25.5">
      <c r="A2" s="1" t="s">
        <v>191</v>
      </c>
      <c r="B2" s="1" t="s">
        <v>186</v>
      </c>
      <c r="C2" s="1" t="s">
        <v>187</v>
      </c>
      <c r="D2" s="1" t="s">
        <v>186</v>
      </c>
      <c r="E2" s="1" t="s">
        <v>188</v>
      </c>
      <c r="F2" s="1" t="s">
        <v>202</v>
      </c>
      <c r="G2" s="1" t="s">
        <v>187</v>
      </c>
      <c r="H2" s="1" t="s">
        <v>185</v>
      </c>
      <c r="I2" s="1" t="s">
        <v>189</v>
      </c>
      <c r="J2" s="1" t="s">
        <v>192</v>
      </c>
      <c r="K2" s="1" t="s">
        <v>193</v>
      </c>
      <c r="L2" s="1" t="s">
        <v>194</v>
      </c>
      <c r="M2" s="8" t="s">
        <v>190</v>
      </c>
      <c r="N2" s="1"/>
    </row>
    <row r="3" spans="1:14" s="3" customFormat="1" ht="38.25">
      <c r="A3" s="1" t="s">
        <v>169</v>
      </c>
      <c r="B3" s="1" t="s">
        <v>205</v>
      </c>
      <c r="C3" s="1" t="s">
        <v>205</v>
      </c>
      <c r="D3" s="1" t="s">
        <v>205</v>
      </c>
      <c r="E3" s="1" t="s">
        <v>205</v>
      </c>
      <c r="F3" s="1" t="s">
        <v>205</v>
      </c>
      <c r="G3" s="1" t="s">
        <v>205</v>
      </c>
      <c r="H3" s="1" t="s">
        <v>195</v>
      </c>
      <c r="I3" s="1" t="s">
        <v>217</v>
      </c>
      <c r="J3" s="1" t="s">
        <v>206</v>
      </c>
      <c r="K3" s="1" t="s">
        <v>178</v>
      </c>
      <c r="L3" s="1" t="s">
        <v>179</v>
      </c>
      <c r="M3" s="8" t="s">
        <v>218</v>
      </c>
      <c r="N3" s="1"/>
    </row>
    <row r="4" spans="1:14" s="3" customFormat="1" ht="12.75">
      <c r="A4" s="1" t="s">
        <v>183</v>
      </c>
      <c r="B4" s="9" t="s">
        <v>207</v>
      </c>
      <c r="C4" s="9" t="s">
        <v>208</v>
      </c>
      <c r="D4" s="9" t="s">
        <v>209</v>
      </c>
      <c r="E4" s="9" t="s">
        <v>210</v>
      </c>
      <c r="F4" s="9" t="s">
        <v>211</v>
      </c>
      <c r="G4" s="9"/>
      <c r="H4" s="9" t="s">
        <v>212</v>
      </c>
      <c r="I4" s="9" t="s">
        <v>213</v>
      </c>
      <c r="J4" s="9" t="s">
        <v>214</v>
      </c>
      <c r="K4" s="9" t="s">
        <v>215</v>
      </c>
      <c r="L4" s="9" t="s">
        <v>219</v>
      </c>
      <c r="M4" s="9" t="s">
        <v>216</v>
      </c>
      <c r="N4" s="1"/>
    </row>
    <row r="5" spans="1:14" s="5" customFormat="1" ht="15">
      <c r="A5" s="4" t="s">
        <v>180</v>
      </c>
      <c r="B5" s="22">
        <v>98770</v>
      </c>
      <c r="C5" s="23">
        <v>289345</v>
      </c>
      <c r="D5" s="31">
        <v>19162</v>
      </c>
      <c r="E5" s="22">
        <v>42272</v>
      </c>
      <c r="F5" s="30">
        <v>35211.5</v>
      </c>
      <c r="G5" s="24">
        <f>SUM(B5,C5,D5,E5,F5)</f>
        <v>484760.5</v>
      </c>
      <c r="H5" s="13">
        <v>39290</v>
      </c>
      <c r="I5" s="27"/>
      <c r="J5" s="14"/>
      <c r="K5" s="14"/>
      <c r="L5" s="14"/>
      <c r="M5" s="15"/>
      <c r="N5" s="19">
        <f aca="true" t="shared" si="0" ref="N5:N36">(SUM(B5:M5)-G5)</f>
        <v>524050.5</v>
      </c>
    </row>
    <row r="6" spans="1:14" ht="15">
      <c r="A6" s="4" t="s">
        <v>1</v>
      </c>
      <c r="B6" s="22">
        <v>112419</v>
      </c>
      <c r="C6" s="23">
        <v>479025</v>
      </c>
      <c r="D6" s="31">
        <v>21613.5</v>
      </c>
      <c r="E6" s="22">
        <v>45891</v>
      </c>
      <c r="F6" s="30">
        <v>40584</v>
      </c>
      <c r="G6" s="24">
        <f aca="true" t="shared" si="1" ref="G6:G69">SUM(B6,C6,D6,E6,F6)</f>
        <v>699532.5</v>
      </c>
      <c r="H6" s="13">
        <v>39372</v>
      </c>
      <c r="I6" s="27"/>
      <c r="J6" s="14">
        <v>20000</v>
      </c>
      <c r="K6" s="14">
        <v>273418</v>
      </c>
      <c r="L6" s="14"/>
      <c r="M6" s="12"/>
      <c r="N6" s="19">
        <f t="shared" si="0"/>
        <v>1032322.5</v>
      </c>
    </row>
    <row r="7" spans="1:14" ht="15">
      <c r="A7" s="4" t="s">
        <v>2</v>
      </c>
      <c r="B7" s="22">
        <v>15000</v>
      </c>
      <c r="C7" s="23">
        <v>19730</v>
      </c>
      <c r="D7" s="31">
        <v>2709</v>
      </c>
      <c r="E7" s="22">
        <v>23301</v>
      </c>
      <c r="F7" s="30">
        <v>7248</v>
      </c>
      <c r="G7" s="24">
        <f t="shared" si="1"/>
        <v>67988</v>
      </c>
      <c r="H7" s="13">
        <v>9868</v>
      </c>
      <c r="I7" s="27"/>
      <c r="J7" s="14"/>
      <c r="K7" s="14"/>
      <c r="L7" s="14"/>
      <c r="M7" s="12"/>
      <c r="N7" s="19">
        <f t="shared" si="0"/>
        <v>77856</v>
      </c>
    </row>
    <row r="8" spans="1:14" ht="15">
      <c r="A8" s="4" t="s">
        <v>3</v>
      </c>
      <c r="B8" s="22">
        <v>128892</v>
      </c>
      <c r="C8" s="23">
        <v>462585</v>
      </c>
      <c r="D8" s="31">
        <v>26629.5</v>
      </c>
      <c r="E8" s="22">
        <v>52281</v>
      </c>
      <c r="F8" s="30">
        <v>50418.5</v>
      </c>
      <c r="G8" s="24">
        <f t="shared" si="1"/>
        <v>720806</v>
      </c>
      <c r="H8" s="13">
        <v>39372</v>
      </c>
      <c r="I8" s="27">
        <v>150000</v>
      </c>
      <c r="J8" s="14">
        <v>20000</v>
      </c>
      <c r="K8" s="14"/>
      <c r="L8" s="14"/>
      <c r="M8" s="12">
        <v>50000</v>
      </c>
      <c r="N8" s="19">
        <f t="shared" si="0"/>
        <v>980178</v>
      </c>
    </row>
    <row r="9" spans="1:14" ht="15">
      <c r="A9" s="4" t="s">
        <v>4</v>
      </c>
      <c r="B9" s="22">
        <v>118152</v>
      </c>
      <c r="C9" s="23">
        <v>226880</v>
      </c>
      <c r="D9" s="31">
        <v>22503.5</v>
      </c>
      <c r="E9" s="22">
        <v>47383</v>
      </c>
      <c r="F9" s="30">
        <v>43881</v>
      </c>
      <c r="G9" s="24">
        <f t="shared" si="1"/>
        <v>458799.5</v>
      </c>
      <c r="H9" s="13">
        <v>39372</v>
      </c>
      <c r="I9" s="27">
        <v>100000</v>
      </c>
      <c r="J9" s="14"/>
      <c r="K9" s="14"/>
      <c r="L9" s="14"/>
      <c r="M9" s="12">
        <v>50000</v>
      </c>
      <c r="N9" s="19">
        <f t="shared" si="0"/>
        <v>648171.5</v>
      </c>
    </row>
    <row r="10" spans="1:14" ht="15">
      <c r="A10" s="4" t="s">
        <v>5</v>
      </c>
      <c r="B10" s="22">
        <v>15000</v>
      </c>
      <c r="C10" s="23">
        <v>77680</v>
      </c>
      <c r="D10" s="31">
        <v>1924.5</v>
      </c>
      <c r="E10" s="22">
        <v>22412</v>
      </c>
      <c r="F10" s="30">
        <v>3693</v>
      </c>
      <c r="G10" s="24">
        <f t="shared" si="1"/>
        <v>120709.5</v>
      </c>
      <c r="H10" s="13">
        <v>9868</v>
      </c>
      <c r="I10" s="27">
        <v>50000</v>
      </c>
      <c r="J10" s="14">
        <v>20000</v>
      </c>
      <c r="K10" s="14"/>
      <c r="L10" s="14"/>
      <c r="M10" s="12"/>
      <c r="N10" s="19">
        <f t="shared" si="0"/>
        <v>200577.5</v>
      </c>
    </row>
    <row r="11" spans="1:14" ht="15">
      <c r="A11" s="4" t="s">
        <v>6</v>
      </c>
      <c r="B11" s="22">
        <v>47138</v>
      </c>
      <c r="C11" s="23">
        <v>450045</v>
      </c>
      <c r="D11" s="31">
        <v>9038.5</v>
      </c>
      <c r="E11" s="22">
        <v>30872</v>
      </c>
      <c r="F11" s="30">
        <v>16253.5</v>
      </c>
      <c r="G11" s="24">
        <f t="shared" si="1"/>
        <v>553347</v>
      </c>
      <c r="H11" s="13">
        <v>19531</v>
      </c>
      <c r="I11" s="27">
        <v>50000</v>
      </c>
      <c r="J11" s="14">
        <v>20000</v>
      </c>
      <c r="K11" s="14">
        <v>97942</v>
      </c>
      <c r="L11" s="14"/>
      <c r="M11" s="12"/>
      <c r="N11" s="19">
        <f t="shared" si="0"/>
        <v>740820</v>
      </c>
    </row>
    <row r="12" spans="1:14" ht="15">
      <c r="A12" s="4" t="s">
        <v>7</v>
      </c>
      <c r="B12" s="22">
        <v>25598</v>
      </c>
      <c r="C12" s="23">
        <v>80145</v>
      </c>
      <c r="D12" s="31">
        <v>4821.5</v>
      </c>
      <c r="E12" s="22">
        <v>25882</v>
      </c>
      <c r="F12" s="30">
        <v>8985.5</v>
      </c>
      <c r="G12" s="24">
        <f t="shared" si="1"/>
        <v>145432</v>
      </c>
      <c r="H12" s="13">
        <v>19531</v>
      </c>
      <c r="I12" s="27"/>
      <c r="J12" s="14"/>
      <c r="K12" s="14"/>
      <c r="L12" s="14"/>
      <c r="M12" s="12"/>
      <c r="N12" s="19">
        <f t="shared" si="0"/>
        <v>164963</v>
      </c>
    </row>
    <row r="13" spans="1:14" ht="15">
      <c r="A13" s="4" t="s">
        <v>8</v>
      </c>
      <c r="B13" s="22">
        <v>93290</v>
      </c>
      <c r="C13" s="23">
        <v>597190</v>
      </c>
      <c r="D13" s="31">
        <v>18080</v>
      </c>
      <c r="E13" s="22">
        <v>41394</v>
      </c>
      <c r="F13" s="30">
        <v>36673</v>
      </c>
      <c r="G13" s="24">
        <f t="shared" si="1"/>
        <v>786627</v>
      </c>
      <c r="H13" s="13">
        <v>24518</v>
      </c>
      <c r="I13" s="27"/>
      <c r="J13" s="14">
        <v>20000</v>
      </c>
      <c r="K13" s="14"/>
      <c r="L13" s="14"/>
      <c r="M13" s="12"/>
      <c r="N13" s="19">
        <f t="shared" si="0"/>
        <v>831145</v>
      </c>
    </row>
    <row r="14" spans="1:14" ht="15">
      <c r="A14" s="4" t="s">
        <v>9</v>
      </c>
      <c r="B14" s="22">
        <v>173424</v>
      </c>
      <c r="C14" s="23">
        <v>1076000</v>
      </c>
      <c r="D14" s="31">
        <v>35026</v>
      </c>
      <c r="E14" s="22">
        <v>60485</v>
      </c>
      <c r="F14" s="30">
        <v>64558</v>
      </c>
      <c r="G14" s="24">
        <f t="shared" si="1"/>
        <v>1409493</v>
      </c>
      <c r="H14" s="13">
        <v>39372</v>
      </c>
      <c r="I14" s="27">
        <v>350000</v>
      </c>
      <c r="J14" s="14">
        <v>20000</v>
      </c>
      <c r="K14" s="14"/>
      <c r="L14" s="14">
        <v>128159</v>
      </c>
      <c r="M14" s="12">
        <v>50000</v>
      </c>
      <c r="N14" s="19">
        <f t="shared" si="0"/>
        <v>1997024</v>
      </c>
    </row>
    <row r="15" spans="1:14" ht="15">
      <c r="A15" s="4" t="s">
        <v>10</v>
      </c>
      <c r="B15" s="22">
        <v>80634</v>
      </c>
      <c r="C15" s="23">
        <v>138510</v>
      </c>
      <c r="D15" s="31">
        <v>14922</v>
      </c>
      <c r="E15" s="22">
        <v>37758</v>
      </c>
      <c r="F15" s="30">
        <v>28556.5</v>
      </c>
      <c r="G15" s="24">
        <f t="shared" si="1"/>
        <v>300380.5</v>
      </c>
      <c r="H15" s="13">
        <v>19954</v>
      </c>
      <c r="I15" s="27"/>
      <c r="J15" s="14">
        <v>20000</v>
      </c>
      <c r="K15" s="14">
        <v>230692</v>
      </c>
      <c r="L15" s="14"/>
      <c r="M15" s="12"/>
      <c r="N15" s="19">
        <f t="shared" si="0"/>
        <v>571026.5</v>
      </c>
    </row>
    <row r="16" spans="1:14" ht="15">
      <c r="A16" s="4" t="s">
        <v>11</v>
      </c>
      <c r="B16" s="22">
        <v>44292</v>
      </c>
      <c r="C16" s="23">
        <v>73570</v>
      </c>
      <c r="D16" s="31">
        <v>10139.5</v>
      </c>
      <c r="E16" s="22">
        <v>32593</v>
      </c>
      <c r="F16" s="30">
        <v>19058</v>
      </c>
      <c r="G16" s="24">
        <f t="shared" si="1"/>
        <v>179652.5</v>
      </c>
      <c r="H16" s="13">
        <v>19531</v>
      </c>
      <c r="I16" s="27"/>
      <c r="J16" s="14"/>
      <c r="K16" s="14"/>
      <c r="L16" s="14"/>
      <c r="M16" s="12"/>
      <c r="N16" s="19">
        <f t="shared" si="0"/>
        <v>199183.5</v>
      </c>
    </row>
    <row r="17" spans="1:14" ht="15">
      <c r="A17" s="4" t="s">
        <v>12</v>
      </c>
      <c r="B17" s="22">
        <v>112645</v>
      </c>
      <c r="C17" s="23">
        <v>118370</v>
      </c>
      <c r="D17" s="31">
        <v>19563.5</v>
      </c>
      <c r="E17" s="22">
        <v>43164</v>
      </c>
      <c r="F17" s="30">
        <v>37759.5</v>
      </c>
      <c r="G17" s="24">
        <f t="shared" si="1"/>
        <v>331502</v>
      </c>
      <c r="H17" s="13">
        <v>39372</v>
      </c>
      <c r="I17" s="27">
        <v>50000</v>
      </c>
      <c r="J17" s="14">
        <v>20000</v>
      </c>
      <c r="K17" s="14"/>
      <c r="L17" s="14">
        <v>78992</v>
      </c>
      <c r="M17" s="12"/>
      <c r="N17" s="19">
        <f t="shared" si="0"/>
        <v>519866</v>
      </c>
    </row>
    <row r="18" spans="1:14" ht="15">
      <c r="A18" s="4" t="s">
        <v>13</v>
      </c>
      <c r="B18" s="22">
        <v>27415</v>
      </c>
      <c r="C18" s="23">
        <v>133165</v>
      </c>
      <c r="D18" s="31">
        <v>5239</v>
      </c>
      <c r="E18" s="22">
        <v>26232</v>
      </c>
      <c r="F18" s="30">
        <v>8887</v>
      </c>
      <c r="G18" s="24">
        <f t="shared" si="1"/>
        <v>200938</v>
      </c>
      <c r="H18" s="13">
        <v>19531</v>
      </c>
      <c r="I18" s="27"/>
      <c r="J18" s="14"/>
      <c r="K18" s="14"/>
      <c r="L18" s="14"/>
      <c r="M18" s="12"/>
      <c r="N18" s="19">
        <f t="shared" si="0"/>
        <v>220469</v>
      </c>
    </row>
    <row r="19" spans="1:14" ht="15">
      <c r="A19" s="4" t="s">
        <v>14</v>
      </c>
      <c r="B19" s="22">
        <v>40356</v>
      </c>
      <c r="C19" s="23">
        <v>212490</v>
      </c>
      <c r="D19" s="31">
        <v>7970</v>
      </c>
      <c r="E19" s="22">
        <v>29448</v>
      </c>
      <c r="F19" s="30">
        <v>14792</v>
      </c>
      <c r="G19" s="24">
        <f t="shared" si="1"/>
        <v>305056</v>
      </c>
      <c r="H19" s="13">
        <v>19531</v>
      </c>
      <c r="I19" s="27"/>
      <c r="J19" s="14"/>
      <c r="K19" s="14"/>
      <c r="L19" s="14"/>
      <c r="M19" s="12"/>
      <c r="N19" s="19">
        <f t="shared" si="0"/>
        <v>324587</v>
      </c>
    </row>
    <row r="20" spans="1:14" ht="15">
      <c r="A20" s="4" t="s">
        <v>15</v>
      </c>
      <c r="B20" s="22">
        <v>688081</v>
      </c>
      <c r="C20" s="23">
        <v>1890825</v>
      </c>
      <c r="D20" s="31">
        <v>149009</v>
      </c>
      <c r="E20" s="22">
        <v>201035</v>
      </c>
      <c r="F20" s="30">
        <v>279067.5</v>
      </c>
      <c r="G20" s="24">
        <f t="shared" si="1"/>
        <v>3208017.5</v>
      </c>
      <c r="H20" s="13">
        <v>69880</v>
      </c>
      <c r="I20" s="27">
        <v>150000</v>
      </c>
      <c r="J20" s="14">
        <v>20000</v>
      </c>
      <c r="K20" s="14"/>
      <c r="L20" s="14">
        <v>75148</v>
      </c>
      <c r="M20" s="12"/>
      <c r="N20" s="19">
        <f t="shared" si="0"/>
        <v>3523045.5</v>
      </c>
    </row>
    <row r="21" spans="1:14" ht="15">
      <c r="A21" s="4" t="s">
        <v>16</v>
      </c>
      <c r="B21" s="22">
        <v>99731</v>
      </c>
      <c r="C21" s="23">
        <v>143235</v>
      </c>
      <c r="D21" s="31">
        <v>19663.5</v>
      </c>
      <c r="E21" s="22">
        <v>43722</v>
      </c>
      <c r="F21" s="30">
        <v>36614</v>
      </c>
      <c r="G21" s="24">
        <f t="shared" si="1"/>
        <v>342965.5</v>
      </c>
      <c r="H21" s="13">
        <v>39290</v>
      </c>
      <c r="I21" s="27">
        <v>150000</v>
      </c>
      <c r="J21" s="14">
        <v>20000</v>
      </c>
      <c r="K21" s="14"/>
      <c r="L21" s="14"/>
      <c r="M21" s="12"/>
      <c r="N21" s="19">
        <f t="shared" si="0"/>
        <v>552255.5</v>
      </c>
    </row>
    <row r="22" spans="1:14" ht="15">
      <c r="A22" s="4" t="s">
        <v>17</v>
      </c>
      <c r="B22" s="22">
        <v>154849</v>
      </c>
      <c r="C22" s="23">
        <v>449640</v>
      </c>
      <c r="D22" s="31">
        <v>29753.5</v>
      </c>
      <c r="E22" s="22">
        <v>56415</v>
      </c>
      <c r="F22" s="30">
        <v>55908.5</v>
      </c>
      <c r="G22" s="24">
        <f t="shared" si="1"/>
        <v>746566</v>
      </c>
      <c r="H22" s="13">
        <v>39372</v>
      </c>
      <c r="I22" s="27">
        <v>100000</v>
      </c>
      <c r="J22" s="14">
        <v>20000</v>
      </c>
      <c r="K22" s="14">
        <v>108253</v>
      </c>
      <c r="L22" s="14"/>
      <c r="M22" s="12"/>
      <c r="N22" s="19">
        <f t="shared" si="0"/>
        <v>1014191</v>
      </c>
    </row>
    <row r="23" spans="1:14" ht="15">
      <c r="A23" s="4" t="s">
        <v>18</v>
      </c>
      <c r="B23" s="22">
        <v>112651</v>
      </c>
      <c r="C23" s="23">
        <v>279695</v>
      </c>
      <c r="D23" s="31">
        <v>22472.5</v>
      </c>
      <c r="E23" s="22">
        <v>46765</v>
      </c>
      <c r="F23" s="30">
        <v>41314</v>
      </c>
      <c r="G23" s="24">
        <f t="shared" si="1"/>
        <v>502897.5</v>
      </c>
      <c r="H23" s="13">
        <v>39372</v>
      </c>
      <c r="I23" s="27"/>
      <c r="J23" s="14">
        <v>20000</v>
      </c>
      <c r="K23" s="14">
        <v>315470</v>
      </c>
      <c r="L23" s="14"/>
      <c r="M23" s="12"/>
      <c r="N23" s="19">
        <f t="shared" si="0"/>
        <v>877739.5</v>
      </c>
    </row>
    <row r="24" spans="1:14" ht="15">
      <c r="A24" s="4" t="s">
        <v>19</v>
      </c>
      <c r="B24" s="22">
        <v>98217</v>
      </c>
      <c r="C24" s="23">
        <v>395385</v>
      </c>
      <c r="D24" s="31">
        <v>19205.5</v>
      </c>
      <c r="E24" s="22">
        <v>43127</v>
      </c>
      <c r="F24" s="30">
        <v>34600</v>
      </c>
      <c r="G24" s="24">
        <f t="shared" si="1"/>
        <v>590534.5</v>
      </c>
      <c r="H24" s="13">
        <v>39290</v>
      </c>
      <c r="I24" s="27">
        <v>50000</v>
      </c>
      <c r="J24" s="14"/>
      <c r="K24" s="14"/>
      <c r="L24" s="14"/>
      <c r="M24" s="12"/>
      <c r="N24" s="19">
        <f t="shared" si="0"/>
        <v>679824.5</v>
      </c>
    </row>
    <row r="25" spans="1:14" ht="15">
      <c r="A25" s="4" t="s">
        <v>20</v>
      </c>
      <c r="B25" s="22">
        <v>44819</v>
      </c>
      <c r="C25" s="23">
        <v>225640</v>
      </c>
      <c r="D25" s="31">
        <v>9182.5</v>
      </c>
      <c r="E25" s="22">
        <v>30645</v>
      </c>
      <c r="F25" s="30">
        <v>16490</v>
      </c>
      <c r="G25" s="24">
        <f t="shared" si="1"/>
        <v>326776.5</v>
      </c>
      <c r="H25" s="13">
        <v>19531</v>
      </c>
      <c r="I25" s="27"/>
      <c r="J25" s="14"/>
      <c r="K25" s="14"/>
      <c r="L25" s="14"/>
      <c r="M25" s="12"/>
      <c r="N25" s="19">
        <f t="shared" si="0"/>
        <v>346307.5</v>
      </c>
    </row>
    <row r="26" spans="1:14" ht="15">
      <c r="A26" s="4" t="s">
        <v>21</v>
      </c>
      <c r="B26" s="22">
        <v>74969</v>
      </c>
      <c r="C26" s="23">
        <v>369905</v>
      </c>
      <c r="D26" s="31">
        <v>13896.5</v>
      </c>
      <c r="E26" s="22">
        <v>36520</v>
      </c>
      <c r="F26" s="30">
        <v>25614.5</v>
      </c>
      <c r="G26" s="24">
        <f t="shared" si="1"/>
        <v>520905</v>
      </c>
      <c r="H26" s="13">
        <v>39290</v>
      </c>
      <c r="I26" s="27">
        <v>150000</v>
      </c>
      <c r="J26" s="14"/>
      <c r="K26" s="14"/>
      <c r="L26" s="14">
        <v>61328</v>
      </c>
      <c r="M26" s="12"/>
      <c r="N26" s="19">
        <f t="shared" si="0"/>
        <v>771523</v>
      </c>
    </row>
    <row r="27" spans="1:14" ht="15">
      <c r="A27" s="4" t="s">
        <v>22</v>
      </c>
      <c r="B27" s="22">
        <v>105322</v>
      </c>
      <c r="C27" s="23">
        <v>102750</v>
      </c>
      <c r="D27" s="31">
        <v>19672</v>
      </c>
      <c r="E27" s="22">
        <v>43568</v>
      </c>
      <c r="F27" s="30">
        <v>35014</v>
      </c>
      <c r="G27" s="24">
        <f t="shared" si="1"/>
        <v>306326</v>
      </c>
      <c r="H27" s="13">
        <v>39290</v>
      </c>
      <c r="I27" s="27"/>
      <c r="J27" s="14"/>
      <c r="K27" s="14"/>
      <c r="L27" s="14">
        <v>83607</v>
      </c>
      <c r="M27" s="12"/>
      <c r="N27" s="19">
        <f t="shared" si="0"/>
        <v>429223</v>
      </c>
    </row>
    <row r="28" spans="1:14" ht="15">
      <c r="A28" s="4" t="s">
        <v>23</v>
      </c>
      <c r="B28" s="22">
        <v>452270</v>
      </c>
      <c r="C28" s="23">
        <v>1207530</v>
      </c>
      <c r="D28" s="31">
        <v>95100.5</v>
      </c>
      <c r="E28" s="22">
        <v>135086</v>
      </c>
      <c r="F28" s="30">
        <v>174202</v>
      </c>
      <c r="G28" s="24">
        <f t="shared" si="1"/>
        <v>2064188.5</v>
      </c>
      <c r="H28" s="13">
        <v>69649</v>
      </c>
      <c r="I28" s="27">
        <v>450000</v>
      </c>
      <c r="J28" s="14"/>
      <c r="K28" s="14"/>
      <c r="L28" s="14">
        <v>69706</v>
      </c>
      <c r="M28" s="12">
        <v>150000</v>
      </c>
      <c r="N28" s="19">
        <f t="shared" si="0"/>
        <v>2803543.5</v>
      </c>
    </row>
    <row r="29" spans="1:14" ht="15">
      <c r="A29" s="4" t="s">
        <v>24</v>
      </c>
      <c r="B29" s="22">
        <v>17779</v>
      </c>
      <c r="C29" s="23">
        <v>90010</v>
      </c>
      <c r="D29" s="31">
        <v>3631</v>
      </c>
      <c r="E29" s="22">
        <v>24374</v>
      </c>
      <c r="F29" s="30">
        <v>6931.5</v>
      </c>
      <c r="G29" s="24">
        <f t="shared" si="1"/>
        <v>142725.5</v>
      </c>
      <c r="H29" s="13">
        <v>9868</v>
      </c>
      <c r="I29" s="27">
        <v>50000</v>
      </c>
      <c r="J29" s="14"/>
      <c r="K29" s="14"/>
      <c r="L29" s="14"/>
      <c r="M29" s="12"/>
      <c r="N29" s="19">
        <f t="shared" si="0"/>
        <v>202593.5</v>
      </c>
    </row>
    <row r="30" spans="1:14" ht="15">
      <c r="A30" s="4" t="s">
        <v>25</v>
      </c>
      <c r="B30" s="22">
        <v>79339</v>
      </c>
      <c r="C30" s="23">
        <v>165635</v>
      </c>
      <c r="D30" s="31">
        <v>15541</v>
      </c>
      <c r="E30" s="22">
        <v>38864</v>
      </c>
      <c r="F30" s="30">
        <v>29603</v>
      </c>
      <c r="G30" s="24">
        <f t="shared" si="1"/>
        <v>328982</v>
      </c>
      <c r="H30" s="13">
        <v>39290</v>
      </c>
      <c r="I30" s="27"/>
      <c r="J30" s="14">
        <v>20000</v>
      </c>
      <c r="K30" s="14"/>
      <c r="L30" s="14">
        <v>59151</v>
      </c>
      <c r="M30" s="12"/>
      <c r="N30" s="19">
        <f t="shared" si="0"/>
        <v>447423</v>
      </c>
    </row>
    <row r="31" spans="1:14" ht="15">
      <c r="A31" s="4" t="s">
        <v>26</v>
      </c>
      <c r="B31" s="22">
        <v>73027</v>
      </c>
      <c r="C31" s="23">
        <v>385520</v>
      </c>
      <c r="D31" s="31">
        <v>14105</v>
      </c>
      <c r="E31" s="22">
        <v>36888</v>
      </c>
      <c r="F31" s="30">
        <v>25929.5</v>
      </c>
      <c r="G31" s="24">
        <f t="shared" si="1"/>
        <v>535469.5</v>
      </c>
      <c r="H31" s="13">
        <v>39290</v>
      </c>
      <c r="I31" s="27"/>
      <c r="J31" s="14"/>
      <c r="K31" s="14"/>
      <c r="L31" s="14">
        <v>70833</v>
      </c>
      <c r="M31" s="12"/>
      <c r="N31" s="19">
        <f t="shared" si="0"/>
        <v>645592.5</v>
      </c>
    </row>
    <row r="32" spans="1:14" ht="15">
      <c r="A32" s="4" t="s">
        <v>27</v>
      </c>
      <c r="B32" s="22">
        <v>114372</v>
      </c>
      <c r="C32" s="23">
        <v>379355</v>
      </c>
      <c r="D32" s="31">
        <v>22089</v>
      </c>
      <c r="E32" s="22">
        <v>46115</v>
      </c>
      <c r="F32" s="30">
        <v>40564</v>
      </c>
      <c r="G32" s="24">
        <f t="shared" si="1"/>
        <v>602495</v>
      </c>
      <c r="H32" s="13">
        <v>39290</v>
      </c>
      <c r="I32" s="27">
        <v>150000</v>
      </c>
      <c r="J32" s="14"/>
      <c r="K32" s="14"/>
      <c r="L32" s="14"/>
      <c r="M32" s="12">
        <v>50000</v>
      </c>
      <c r="N32" s="19">
        <f t="shared" si="0"/>
        <v>841785</v>
      </c>
    </row>
    <row r="33" spans="1:14" ht="15">
      <c r="A33" s="4" t="s">
        <v>28</v>
      </c>
      <c r="B33" s="22">
        <v>173878</v>
      </c>
      <c r="C33" s="23">
        <v>467310</v>
      </c>
      <c r="D33" s="31">
        <v>35658</v>
      </c>
      <c r="E33" s="22">
        <v>63090</v>
      </c>
      <c r="F33" s="30">
        <v>65150.5</v>
      </c>
      <c r="G33" s="24">
        <f t="shared" si="1"/>
        <v>805086.5</v>
      </c>
      <c r="H33" s="13">
        <v>59580</v>
      </c>
      <c r="I33" s="27">
        <v>100000</v>
      </c>
      <c r="J33" s="14">
        <v>20000</v>
      </c>
      <c r="K33" s="14"/>
      <c r="L33" s="14">
        <v>135043</v>
      </c>
      <c r="M33" s="12">
        <v>50000</v>
      </c>
      <c r="N33" s="19">
        <f t="shared" si="0"/>
        <v>1169709.5</v>
      </c>
    </row>
    <row r="34" spans="1:14" ht="15">
      <c r="A34" s="4" t="s">
        <v>29</v>
      </c>
      <c r="B34" s="22">
        <v>43950</v>
      </c>
      <c r="C34" s="23">
        <v>163170</v>
      </c>
      <c r="D34" s="31">
        <v>8172.5</v>
      </c>
      <c r="E34" s="22">
        <v>29813</v>
      </c>
      <c r="F34" s="30">
        <v>16371</v>
      </c>
      <c r="G34" s="24">
        <f t="shared" si="1"/>
        <v>261476.5</v>
      </c>
      <c r="H34" s="13">
        <v>19531</v>
      </c>
      <c r="I34" s="27">
        <v>50000</v>
      </c>
      <c r="J34" s="14"/>
      <c r="K34" s="14"/>
      <c r="L34" s="14"/>
      <c r="M34" s="12"/>
      <c r="N34" s="19">
        <f t="shared" si="0"/>
        <v>331007.5</v>
      </c>
    </row>
    <row r="35" spans="1:14" ht="15">
      <c r="A35" s="4" t="s">
        <v>30</v>
      </c>
      <c r="B35" s="22">
        <v>26052</v>
      </c>
      <c r="C35" s="23">
        <v>227285</v>
      </c>
      <c r="D35" s="31">
        <v>5346</v>
      </c>
      <c r="E35" s="22">
        <v>26265</v>
      </c>
      <c r="F35" s="30">
        <v>9479.5</v>
      </c>
      <c r="G35" s="24">
        <f t="shared" si="1"/>
        <v>294427.5</v>
      </c>
      <c r="H35" s="13">
        <v>19531</v>
      </c>
      <c r="I35" s="27">
        <v>50000</v>
      </c>
      <c r="J35" s="14"/>
      <c r="K35" s="14"/>
      <c r="L35" s="14"/>
      <c r="M35" s="12"/>
      <c r="N35" s="19">
        <f t="shared" si="0"/>
        <v>363958.5</v>
      </c>
    </row>
    <row r="36" spans="1:14" ht="15">
      <c r="A36" s="4" t="s">
        <v>31</v>
      </c>
      <c r="B36" s="22">
        <v>73048</v>
      </c>
      <c r="C36" s="23">
        <v>206325</v>
      </c>
      <c r="D36" s="31">
        <v>13807</v>
      </c>
      <c r="E36" s="22">
        <v>36806</v>
      </c>
      <c r="F36" s="30">
        <v>27451</v>
      </c>
      <c r="G36" s="24">
        <f t="shared" si="1"/>
        <v>357437</v>
      </c>
      <c r="H36" s="13">
        <v>19955</v>
      </c>
      <c r="I36" s="27"/>
      <c r="J36" s="14">
        <v>20000</v>
      </c>
      <c r="K36" s="14"/>
      <c r="L36" s="14">
        <v>98858</v>
      </c>
      <c r="M36" s="12"/>
      <c r="N36" s="19">
        <f t="shared" si="0"/>
        <v>496250</v>
      </c>
    </row>
    <row r="37" spans="1:14" ht="15">
      <c r="A37" s="4" t="s">
        <v>32</v>
      </c>
      <c r="B37" s="22">
        <v>174957</v>
      </c>
      <c r="C37" s="23">
        <v>404835</v>
      </c>
      <c r="D37" s="31">
        <v>32472.5</v>
      </c>
      <c r="E37" s="22">
        <v>58730</v>
      </c>
      <c r="F37" s="30">
        <v>59127</v>
      </c>
      <c r="G37" s="24">
        <f t="shared" si="1"/>
        <v>730121.5</v>
      </c>
      <c r="H37" s="13">
        <v>59580</v>
      </c>
      <c r="I37" s="27">
        <v>300000</v>
      </c>
      <c r="J37" s="14">
        <v>20000</v>
      </c>
      <c r="K37" s="14">
        <v>146067</v>
      </c>
      <c r="L37" s="14"/>
      <c r="M37" s="12">
        <v>50000</v>
      </c>
      <c r="N37" s="19">
        <f aca="true" t="shared" si="2" ref="N37:N68">(SUM(B37:M37)-G37)</f>
        <v>1305768.5</v>
      </c>
    </row>
    <row r="38" spans="1:14" ht="15">
      <c r="A38" s="4" t="s">
        <v>33</v>
      </c>
      <c r="B38" s="22">
        <v>96075</v>
      </c>
      <c r="C38" s="23">
        <v>221940</v>
      </c>
      <c r="D38" s="31">
        <v>16730</v>
      </c>
      <c r="E38" s="22">
        <v>40245</v>
      </c>
      <c r="F38" s="30">
        <v>31124</v>
      </c>
      <c r="G38" s="24">
        <f t="shared" si="1"/>
        <v>406114</v>
      </c>
      <c r="H38" s="13">
        <v>39290</v>
      </c>
      <c r="I38" s="27">
        <v>50000</v>
      </c>
      <c r="J38" s="14">
        <v>20000</v>
      </c>
      <c r="K38" s="14"/>
      <c r="L38" s="14">
        <v>63095</v>
      </c>
      <c r="M38" s="12"/>
      <c r="N38" s="19">
        <f t="shared" si="2"/>
        <v>578499</v>
      </c>
    </row>
    <row r="39" spans="1:14" ht="15">
      <c r="A39" s="4" t="s">
        <v>34</v>
      </c>
      <c r="B39" s="22">
        <v>25284</v>
      </c>
      <c r="C39" s="23">
        <v>169950</v>
      </c>
      <c r="D39" s="31">
        <v>5125.5</v>
      </c>
      <c r="E39" s="22">
        <v>25606</v>
      </c>
      <c r="F39" s="30">
        <v>8927</v>
      </c>
      <c r="G39" s="24">
        <f t="shared" si="1"/>
        <v>234892.5</v>
      </c>
      <c r="H39" s="13">
        <v>19531</v>
      </c>
      <c r="I39" s="27">
        <v>50000</v>
      </c>
      <c r="J39" s="14"/>
      <c r="K39" s="14"/>
      <c r="L39" s="14"/>
      <c r="M39" s="12"/>
      <c r="N39" s="19">
        <f t="shared" si="2"/>
        <v>304423.5</v>
      </c>
    </row>
    <row r="40" spans="1:14" ht="15">
      <c r="A40" s="4" t="s">
        <v>35</v>
      </c>
      <c r="B40" s="22">
        <v>337090</v>
      </c>
      <c r="C40" s="23">
        <v>1241435</v>
      </c>
      <c r="D40" s="31">
        <v>63323.5</v>
      </c>
      <c r="E40" s="22">
        <v>94908</v>
      </c>
      <c r="F40" s="30">
        <v>121355.5</v>
      </c>
      <c r="G40" s="24">
        <f t="shared" si="1"/>
        <v>1858112</v>
      </c>
      <c r="H40" s="13">
        <v>64570</v>
      </c>
      <c r="I40" s="27">
        <v>300000</v>
      </c>
      <c r="J40" s="14">
        <v>20000</v>
      </c>
      <c r="K40" s="14">
        <v>198564</v>
      </c>
      <c r="L40" s="14"/>
      <c r="M40" s="12"/>
      <c r="N40" s="19">
        <f t="shared" si="2"/>
        <v>2441246</v>
      </c>
    </row>
    <row r="41" spans="1:14" ht="15">
      <c r="A41" s="4" t="s">
        <v>36</v>
      </c>
      <c r="B41" s="22">
        <v>200843</v>
      </c>
      <c r="C41" s="23">
        <v>702000</v>
      </c>
      <c r="D41" s="31">
        <v>38741</v>
      </c>
      <c r="E41" s="22">
        <v>66352</v>
      </c>
      <c r="F41" s="30">
        <v>72654.5</v>
      </c>
      <c r="G41" s="24">
        <f t="shared" si="1"/>
        <v>1080590.5</v>
      </c>
      <c r="H41" s="13">
        <v>59580</v>
      </c>
      <c r="I41" s="27">
        <v>100000</v>
      </c>
      <c r="J41" s="14">
        <v>20000</v>
      </c>
      <c r="K41" s="14"/>
      <c r="L41" s="14">
        <v>77253</v>
      </c>
      <c r="M41" s="12">
        <v>100000</v>
      </c>
      <c r="N41" s="19">
        <f t="shared" si="2"/>
        <v>1437423.5</v>
      </c>
    </row>
    <row r="42" spans="1:14" ht="15">
      <c r="A42" s="4" t="s">
        <v>37</v>
      </c>
      <c r="B42" s="22">
        <v>127111</v>
      </c>
      <c r="C42" s="23">
        <v>274140</v>
      </c>
      <c r="D42" s="31">
        <v>22458.5</v>
      </c>
      <c r="E42" s="22">
        <v>47448</v>
      </c>
      <c r="F42" s="30">
        <v>46409</v>
      </c>
      <c r="G42" s="24">
        <f t="shared" si="1"/>
        <v>517566.5</v>
      </c>
      <c r="H42" s="13">
        <v>39372</v>
      </c>
      <c r="I42" s="27">
        <v>350000</v>
      </c>
      <c r="J42" s="14">
        <v>20000</v>
      </c>
      <c r="K42" s="14"/>
      <c r="L42" s="14">
        <v>51374</v>
      </c>
      <c r="M42" s="12"/>
      <c r="N42" s="19">
        <f t="shared" si="2"/>
        <v>978312.5</v>
      </c>
    </row>
    <row r="43" spans="1:14" ht="15">
      <c r="A43" s="4" t="s">
        <v>38</v>
      </c>
      <c r="B43" s="22">
        <v>70458</v>
      </c>
      <c r="C43" s="23">
        <v>449225</v>
      </c>
      <c r="D43" s="31">
        <v>12481</v>
      </c>
      <c r="E43" s="22">
        <v>35174</v>
      </c>
      <c r="F43" s="30">
        <v>23264</v>
      </c>
      <c r="G43" s="24">
        <f t="shared" si="1"/>
        <v>590602</v>
      </c>
      <c r="H43" s="13">
        <v>19955</v>
      </c>
      <c r="I43" s="27">
        <v>50000</v>
      </c>
      <c r="J43" s="14">
        <v>20000</v>
      </c>
      <c r="K43" s="14"/>
      <c r="L43" s="14">
        <v>53540</v>
      </c>
      <c r="M43" s="12">
        <v>50000</v>
      </c>
      <c r="N43" s="19">
        <f t="shared" si="2"/>
        <v>784097</v>
      </c>
    </row>
    <row r="44" spans="1:14" ht="15">
      <c r="A44" s="4" t="s">
        <v>39</v>
      </c>
      <c r="B44" s="22">
        <v>15872</v>
      </c>
      <c r="C44" s="23">
        <v>39045</v>
      </c>
      <c r="D44" s="31">
        <v>3040.5</v>
      </c>
      <c r="E44" s="22">
        <v>23492</v>
      </c>
      <c r="F44" s="30">
        <v>5233.5</v>
      </c>
      <c r="G44" s="24">
        <f t="shared" si="1"/>
        <v>86683</v>
      </c>
      <c r="H44" s="13">
        <v>9868</v>
      </c>
      <c r="I44" s="27"/>
      <c r="J44" s="14">
        <v>20000</v>
      </c>
      <c r="K44" s="14"/>
      <c r="L44" s="14"/>
      <c r="M44" s="12"/>
      <c r="N44" s="19">
        <f t="shared" si="2"/>
        <v>116551</v>
      </c>
    </row>
    <row r="45" spans="1:14" ht="15">
      <c r="A45" s="4" t="s">
        <v>40</v>
      </c>
      <c r="B45" s="22">
        <v>114058</v>
      </c>
      <c r="C45" s="23">
        <v>293870</v>
      </c>
      <c r="D45" s="31">
        <v>21514</v>
      </c>
      <c r="E45" s="22">
        <v>45966</v>
      </c>
      <c r="F45" s="30">
        <v>38292</v>
      </c>
      <c r="G45" s="24">
        <f t="shared" si="1"/>
        <v>513700</v>
      </c>
      <c r="H45" s="13">
        <v>39290</v>
      </c>
      <c r="I45" s="27">
        <v>50000</v>
      </c>
      <c r="J45" s="14"/>
      <c r="K45" s="14"/>
      <c r="L45" s="14">
        <v>55326</v>
      </c>
      <c r="M45" s="12"/>
      <c r="N45" s="19">
        <f t="shared" si="2"/>
        <v>658316</v>
      </c>
    </row>
    <row r="46" spans="1:14" ht="15">
      <c r="A46" s="4" t="s">
        <v>41</v>
      </c>
      <c r="B46" s="22">
        <v>153736</v>
      </c>
      <c r="C46" s="23">
        <v>1397815</v>
      </c>
      <c r="D46" s="31">
        <v>27924</v>
      </c>
      <c r="E46" s="22">
        <v>53063</v>
      </c>
      <c r="F46" s="30">
        <v>57409</v>
      </c>
      <c r="G46" s="24">
        <f t="shared" si="1"/>
        <v>1689947</v>
      </c>
      <c r="H46" s="13">
        <v>59580</v>
      </c>
      <c r="I46" s="27">
        <v>150000</v>
      </c>
      <c r="J46" s="14"/>
      <c r="K46" s="14">
        <v>186231</v>
      </c>
      <c r="L46" s="14"/>
      <c r="M46" s="12">
        <v>100000</v>
      </c>
      <c r="N46" s="19">
        <f t="shared" si="2"/>
        <v>2185758</v>
      </c>
    </row>
    <row r="47" spans="1:14" ht="15">
      <c r="A47" s="4" t="s">
        <v>42</v>
      </c>
      <c r="B47" s="22">
        <v>45300</v>
      </c>
      <c r="C47" s="23">
        <v>184540</v>
      </c>
      <c r="D47" s="31">
        <v>9521</v>
      </c>
      <c r="E47" s="22">
        <v>31051</v>
      </c>
      <c r="F47" s="30">
        <v>18425.5</v>
      </c>
      <c r="G47" s="24">
        <f t="shared" si="1"/>
        <v>288837.5</v>
      </c>
      <c r="H47" s="13">
        <v>19531</v>
      </c>
      <c r="I47" s="27">
        <v>50000</v>
      </c>
      <c r="J47" s="14">
        <v>20000</v>
      </c>
      <c r="K47" s="14"/>
      <c r="L47" s="14"/>
      <c r="M47" s="12"/>
      <c r="N47" s="19">
        <f t="shared" si="2"/>
        <v>378368.5</v>
      </c>
    </row>
    <row r="48" spans="1:14" ht="15">
      <c r="A48" s="4" t="s">
        <v>43</v>
      </c>
      <c r="B48" s="22">
        <v>39097</v>
      </c>
      <c r="C48" s="23">
        <v>49320</v>
      </c>
      <c r="D48" s="31">
        <v>6614.5</v>
      </c>
      <c r="E48" s="22">
        <v>28019</v>
      </c>
      <c r="F48" s="30">
        <v>12758</v>
      </c>
      <c r="G48" s="24">
        <f t="shared" si="1"/>
        <v>135808.5</v>
      </c>
      <c r="H48" s="13">
        <v>19531</v>
      </c>
      <c r="I48" s="27">
        <v>50000</v>
      </c>
      <c r="J48" s="14">
        <v>20000</v>
      </c>
      <c r="K48" s="14"/>
      <c r="L48" s="14"/>
      <c r="M48" s="12">
        <v>50000</v>
      </c>
      <c r="N48" s="19">
        <f t="shared" si="2"/>
        <v>275339.5</v>
      </c>
    </row>
    <row r="49" spans="1:14" ht="15">
      <c r="A49" s="4" t="s">
        <v>44</v>
      </c>
      <c r="B49" s="22">
        <v>68807</v>
      </c>
      <c r="C49" s="23">
        <v>420455</v>
      </c>
      <c r="D49" s="31">
        <v>13178.5</v>
      </c>
      <c r="E49" s="22">
        <v>36100</v>
      </c>
      <c r="F49" s="30">
        <v>26107</v>
      </c>
      <c r="G49" s="24">
        <f t="shared" si="1"/>
        <v>564647.5</v>
      </c>
      <c r="H49" s="13">
        <v>19955</v>
      </c>
      <c r="I49" s="27">
        <v>50000</v>
      </c>
      <c r="J49" s="14"/>
      <c r="K49" s="14"/>
      <c r="L49" s="14"/>
      <c r="M49" s="12">
        <v>50000</v>
      </c>
      <c r="N49" s="19">
        <f t="shared" si="2"/>
        <v>684602.5</v>
      </c>
    </row>
    <row r="50" spans="1:14" ht="15">
      <c r="A50" s="4" t="s">
        <v>45</v>
      </c>
      <c r="B50" s="22">
        <v>408093</v>
      </c>
      <c r="C50" s="23">
        <v>1973015</v>
      </c>
      <c r="D50" s="31">
        <v>81439.5</v>
      </c>
      <c r="E50" s="22">
        <v>118421</v>
      </c>
      <c r="F50" s="30">
        <v>155974</v>
      </c>
      <c r="G50" s="24">
        <f t="shared" si="1"/>
        <v>2736942.5</v>
      </c>
      <c r="H50" s="13">
        <v>69649</v>
      </c>
      <c r="I50" s="27">
        <v>250000</v>
      </c>
      <c r="J50" s="14"/>
      <c r="K50" s="14"/>
      <c r="L50" s="14"/>
      <c r="M50" s="12">
        <v>50000</v>
      </c>
      <c r="N50" s="19">
        <f t="shared" si="2"/>
        <v>3106591.5</v>
      </c>
    </row>
    <row r="51" spans="1:14" ht="15">
      <c r="A51" s="4" t="s">
        <v>46</v>
      </c>
      <c r="B51" s="22">
        <v>26734</v>
      </c>
      <c r="C51" s="23">
        <v>123300</v>
      </c>
      <c r="D51" s="31">
        <v>4782</v>
      </c>
      <c r="E51" s="22">
        <v>25921</v>
      </c>
      <c r="F51" s="30">
        <v>9282</v>
      </c>
      <c r="G51" s="24">
        <f t="shared" si="1"/>
        <v>190019</v>
      </c>
      <c r="H51" s="13">
        <v>19531</v>
      </c>
      <c r="I51" s="27"/>
      <c r="J51" s="14"/>
      <c r="K51" s="14"/>
      <c r="L51" s="14"/>
      <c r="M51" s="12"/>
      <c r="N51" s="19">
        <f t="shared" si="2"/>
        <v>209550</v>
      </c>
    </row>
    <row r="52" spans="1:14" ht="15">
      <c r="A52" s="4" t="s">
        <v>47</v>
      </c>
      <c r="B52" s="22">
        <v>37302</v>
      </c>
      <c r="C52" s="23">
        <v>291400</v>
      </c>
      <c r="D52" s="31">
        <v>6612</v>
      </c>
      <c r="E52" s="22">
        <v>28122</v>
      </c>
      <c r="F52" s="30">
        <v>13270.5</v>
      </c>
      <c r="G52" s="24">
        <f t="shared" si="1"/>
        <v>376706.5</v>
      </c>
      <c r="H52" s="13">
        <v>19531</v>
      </c>
      <c r="I52" s="27"/>
      <c r="J52" s="14"/>
      <c r="K52" s="14"/>
      <c r="L52" s="14"/>
      <c r="M52" s="12"/>
      <c r="N52" s="19">
        <f t="shared" si="2"/>
        <v>396237.5</v>
      </c>
    </row>
    <row r="53" spans="1:14" ht="15">
      <c r="A53" s="4" t="s">
        <v>48</v>
      </c>
      <c r="B53" s="22">
        <v>17053</v>
      </c>
      <c r="C53" s="23">
        <v>246600</v>
      </c>
      <c r="D53" s="31">
        <v>3339.5</v>
      </c>
      <c r="E53" s="22">
        <v>23812</v>
      </c>
      <c r="F53" s="30">
        <v>8590.5</v>
      </c>
      <c r="G53" s="24">
        <f t="shared" si="1"/>
        <v>299395</v>
      </c>
      <c r="H53" s="13">
        <v>9868</v>
      </c>
      <c r="I53" s="27"/>
      <c r="J53" s="14"/>
      <c r="K53" s="14"/>
      <c r="L53" s="14"/>
      <c r="M53" s="12"/>
      <c r="N53" s="19">
        <f t="shared" si="2"/>
        <v>309263</v>
      </c>
    </row>
    <row r="54" spans="1:14" ht="15">
      <c r="A54" s="4" t="s">
        <v>49</v>
      </c>
      <c r="B54" s="22">
        <v>72156</v>
      </c>
      <c r="C54" s="23">
        <v>431140</v>
      </c>
      <c r="D54" s="31">
        <v>13630.5</v>
      </c>
      <c r="E54" s="22">
        <v>36277</v>
      </c>
      <c r="F54" s="30">
        <v>26107</v>
      </c>
      <c r="G54" s="24">
        <f t="shared" si="1"/>
        <v>579310.5</v>
      </c>
      <c r="H54" s="13">
        <v>39290</v>
      </c>
      <c r="I54" s="27"/>
      <c r="J54" s="14">
        <v>20000</v>
      </c>
      <c r="K54" s="14">
        <v>193159</v>
      </c>
      <c r="L54" s="14"/>
      <c r="M54" s="12"/>
      <c r="N54" s="19">
        <f t="shared" si="2"/>
        <v>831759.5</v>
      </c>
    </row>
    <row r="55" spans="1:14" ht="15">
      <c r="A55" s="4" t="s">
        <v>50</v>
      </c>
      <c r="B55" s="22">
        <v>87928</v>
      </c>
      <c r="C55" s="23">
        <v>352640</v>
      </c>
      <c r="D55" s="31">
        <v>17318</v>
      </c>
      <c r="E55" s="22">
        <v>40776</v>
      </c>
      <c r="F55" s="30">
        <v>31933.5</v>
      </c>
      <c r="G55" s="24">
        <f t="shared" si="1"/>
        <v>530595.5</v>
      </c>
      <c r="H55" s="13">
        <v>39290</v>
      </c>
      <c r="I55" s="27"/>
      <c r="J55" s="14"/>
      <c r="K55" s="14"/>
      <c r="L55" s="14"/>
      <c r="M55" s="12"/>
      <c r="N55" s="19">
        <f t="shared" si="2"/>
        <v>569885.5</v>
      </c>
    </row>
    <row r="56" spans="1:14" ht="15">
      <c r="A56" s="4" t="s">
        <v>51</v>
      </c>
      <c r="B56" s="22">
        <v>41193</v>
      </c>
      <c r="C56" s="23">
        <v>24660</v>
      </c>
      <c r="D56" s="31">
        <v>7550.5</v>
      </c>
      <c r="E56" s="22">
        <v>29188</v>
      </c>
      <c r="F56" s="30">
        <v>14417</v>
      </c>
      <c r="G56" s="24">
        <f t="shared" si="1"/>
        <v>117008.5</v>
      </c>
      <c r="H56" s="13">
        <v>19531</v>
      </c>
      <c r="I56" s="27">
        <v>100000</v>
      </c>
      <c r="J56" s="14">
        <v>20000</v>
      </c>
      <c r="K56" s="14"/>
      <c r="L56" s="14"/>
      <c r="M56" s="12">
        <v>100000</v>
      </c>
      <c r="N56" s="19">
        <f t="shared" si="2"/>
        <v>356539.5</v>
      </c>
    </row>
    <row r="57" spans="1:14" ht="15">
      <c r="A57" s="4" t="s">
        <v>52</v>
      </c>
      <c r="B57" s="22">
        <v>31293</v>
      </c>
      <c r="C57" s="23">
        <v>84255</v>
      </c>
      <c r="D57" s="31">
        <v>6150</v>
      </c>
      <c r="E57" s="22">
        <v>27824</v>
      </c>
      <c r="F57" s="30">
        <v>11375</v>
      </c>
      <c r="G57" s="24">
        <f t="shared" si="1"/>
        <v>160897</v>
      </c>
      <c r="H57" s="13">
        <v>19531</v>
      </c>
      <c r="I57" s="27"/>
      <c r="J57" s="14"/>
      <c r="K57" s="14"/>
      <c r="L57" s="14"/>
      <c r="M57" s="12"/>
      <c r="N57" s="19">
        <f t="shared" si="2"/>
        <v>180428</v>
      </c>
    </row>
    <row r="58" spans="1:14" ht="15">
      <c r="A58" s="4" t="s">
        <v>53</v>
      </c>
      <c r="B58" s="22">
        <v>96462</v>
      </c>
      <c r="C58" s="23">
        <v>299625</v>
      </c>
      <c r="D58" s="31">
        <v>16903</v>
      </c>
      <c r="E58" s="22">
        <v>40813</v>
      </c>
      <c r="F58" s="30">
        <v>34125</v>
      </c>
      <c r="G58" s="24">
        <f t="shared" si="1"/>
        <v>487928</v>
      </c>
      <c r="H58" s="13">
        <v>39290</v>
      </c>
      <c r="I58" s="27"/>
      <c r="J58" s="14"/>
      <c r="K58" s="14"/>
      <c r="L58" s="14"/>
      <c r="M58" s="12"/>
      <c r="N58" s="19">
        <f t="shared" si="2"/>
        <v>527218</v>
      </c>
    </row>
    <row r="59" spans="1:14" ht="15">
      <c r="A59" s="4" t="s">
        <v>54</v>
      </c>
      <c r="B59" s="22">
        <v>87094</v>
      </c>
      <c r="C59" s="23">
        <v>332090</v>
      </c>
      <c r="D59" s="31">
        <v>17151.5</v>
      </c>
      <c r="E59" s="22">
        <v>40121</v>
      </c>
      <c r="F59" s="30">
        <v>30630.5</v>
      </c>
      <c r="G59" s="24">
        <f t="shared" si="1"/>
        <v>507087</v>
      </c>
      <c r="H59" s="13">
        <v>39290</v>
      </c>
      <c r="I59" s="27">
        <v>50000</v>
      </c>
      <c r="J59" s="14">
        <v>20000</v>
      </c>
      <c r="K59" s="14"/>
      <c r="L59" s="14"/>
      <c r="M59" s="12">
        <v>50000</v>
      </c>
      <c r="N59" s="19">
        <f t="shared" si="2"/>
        <v>666377</v>
      </c>
    </row>
    <row r="60" spans="1:14" ht="15">
      <c r="A60" s="4" t="s">
        <v>55</v>
      </c>
      <c r="B60" s="22">
        <v>28230</v>
      </c>
      <c r="C60" s="23">
        <v>94530</v>
      </c>
      <c r="D60" s="31">
        <v>5480.5</v>
      </c>
      <c r="E60" s="22">
        <v>26378</v>
      </c>
      <c r="F60" s="30">
        <v>9617</v>
      </c>
      <c r="G60" s="24">
        <f t="shared" si="1"/>
        <v>164235.5</v>
      </c>
      <c r="H60" s="13">
        <v>19531</v>
      </c>
      <c r="I60" s="27"/>
      <c r="J60" s="14"/>
      <c r="K60" s="14"/>
      <c r="L60" s="14"/>
      <c r="M60" s="12"/>
      <c r="N60" s="19">
        <f t="shared" si="2"/>
        <v>183766.5</v>
      </c>
    </row>
    <row r="61" spans="1:14" ht="15">
      <c r="A61" s="4" t="s">
        <v>56</v>
      </c>
      <c r="B61" s="22">
        <v>1420682</v>
      </c>
      <c r="C61" s="23">
        <v>4469295</v>
      </c>
      <c r="D61" s="31">
        <v>290857.5</v>
      </c>
      <c r="E61" s="22">
        <v>376314</v>
      </c>
      <c r="F61" s="30">
        <v>575077.5</v>
      </c>
      <c r="G61" s="24">
        <f t="shared" si="1"/>
        <v>7132226</v>
      </c>
      <c r="H61" s="13">
        <v>90673</v>
      </c>
      <c r="I61" s="27">
        <v>1300000</v>
      </c>
      <c r="J61" s="14">
        <v>20000</v>
      </c>
      <c r="K61" s="14">
        <v>762550</v>
      </c>
      <c r="L61" s="14"/>
      <c r="M61" s="12">
        <v>300000</v>
      </c>
      <c r="N61" s="19">
        <f t="shared" si="2"/>
        <v>9605449</v>
      </c>
    </row>
    <row r="62" spans="1:14" ht="15">
      <c r="A62" s="4" t="s">
        <v>57</v>
      </c>
      <c r="B62" s="22">
        <v>89876</v>
      </c>
      <c r="C62" s="23">
        <v>156180</v>
      </c>
      <c r="D62" s="31">
        <v>16827</v>
      </c>
      <c r="E62" s="22">
        <v>40041</v>
      </c>
      <c r="F62" s="30">
        <v>30393</v>
      </c>
      <c r="G62" s="24">
        <f t="shared" si="1"/>
        <v>333317</v>
      </c>
      <c r="H62" s="13">
        <v>39290</v>
      </c>
      <c r="I62" s="27">
        <v>50000</v>
      </c>
      <c r="J62" s="14"/>
      <c r="K62" s="14">
        <v>291065</v>
      </c>
      <c r="L62" s="14"/>
      <c r="M62" s="12"/>
      <c r="N62" s="19">
        <f t="shared" si="2"/>
        <v>713672</v>
      </c>
    </row>
    <row r="63" spans="1:14" ht="15">
      <c r="A63" s="4" t="s">
        <v>58</v>
      </c>
      <c r="B63" s="22">
        <v>241666</v>
      </c>
      <c r="C63" s="23">
        <v>175295</v>
      </c>
      <c r="D63" s="31">
        <v>41946.5</v>
      </c>
      <c r="E63" s="22">
        <v>69570</v>
      </c>
      <c r="F63" s="30">
        <v>80850.5</v>
      </c>
      <c r="G63" s="24">
        <f t="shared" si="1"/>
        <v>609328</v>
      </c>
      <c r="H63" s="13">
        <v>59580</v>
      </c>
      <c r="I63" s="27">
        <v>200000</v>
      </c>
      <c r="J63" s="14">
        <v>20000</v>
      </c>
      <c r="K63" s="14"/>
      <c r="L63" s="14">
        <v>65476</v>
      </c>
      <c r="M63" s="12"/>
      <c r="N63" s="19">
        <f t="shared" si="2"/>
        <v>954384</v>
      </c>
    </row>
    <row r="64" spans="1:14" ht="15">
      <c r="A64" s="4" t="s">
        <v>59</v>
      </c>
      <c r="B64" s="22">
        <v>90662</v>
      </c>
      <c r="C64" s="23">
        <v>161935</v>
      </c>
      <c r="D64" s="31">
        <v>22076.5</v>
      </c>
      <c r="E64" s="22">
        <v>46874</v>
      </c>
      <c r="F64" s="30">
        <v>40761.5</v>
      </c>
      <c r="G64" s="24">
        <f t="shared" si="1"/>
        <v>362309</v>
      </c>
      <c r="H64" s="13">
        <v>39290</v>
      </c>
      <c r="I64" s="27"/>
      <c r="J64" s="14"/>
      <c r="K64" s="14"/>
      <c r="L64" s="14"/>
      <c r="M64" s="12"/>
      <c r="N64" s="19">
        <f t="shared" si="2"/>
        <v>401599</v>
      </c>
    </row>
    <row r="65" spans="1:14" ht="15">
      <c r="A65" s="4" t="s">
        <v>60</v>
      </c>
      <c r="B65" s="22">
        <v>28471</v>
      </c>
      <c r="C65" s="23">
        <v>106860</v>
      </c>
      <c r="D65" s="31">
        <v>5454</v>
      </c>
      <c r="E65" s="22">
        <v>26610</v>
      </c>
      <c r="F65" s="30">
        <v>10467</v>
      </c>
      <c r="G65" s="24">
        <f t="shared" si="1"/>
        <v>177862</v>
      </c>
      <c r="H65" s="13">
        <v>19531</v>
      </c>
      <c r="I65" s="27"/>
      <c r="J65" s="14"/>
      <c r="K65" s="14"/>
      <c r="L65" s="14"/>
      <c r="M65" s="12"/>
      <c r="N65" s="19">
        <f t="shared" si="2"/>
        <v>197393</v>
      </c>
    </row>
    <row r="66" spans="1:14" ht="15">
      <c r="A66" s="4" t="s">
        <v>61</v>
      </c>
      <c r="B66" s="22">
        <v>223019</v>
      </c>
      <c r="C66" s="23">
        <v>702405</v>
      </c>
      <c r="D66" s="31">
        <v>45185</v>
      </c>
      <c r="E66" s="22">
        <v>75347</v>
      </c>
      <c r="F66" s="30">
        <v>87861.5</v>
      </c>
      <c r="G66" s="24">
        <f t="shared" si="1"/>
        <v>1133817.5</v>
      </c>
      <c r="H66" s="13">
        <v>59580</v>
      </c>
      <c r="I66" s="27">
        <v>200000</v>
      </c>
      <c r="J66" s="14">
        <v>20000</v>
      </c>
      <c r="K66" s="14">
        <v>325171</v>
      </c>
      <c r="L66" s="14"/>
      <c r="M66" s="12">
        <v>50000</v>
      </c>
      <c r="N66" s="19">
        <f t="shared" si="2"/>
        <v>1788568.5</v>
      </c>
    </row>
    <row r="67" spans="1:14" ht="15">
      <c r="A67" s="4" t="s">
        <v>62</v>
      </c>
      <c r="B67" s="22">
        <v>21723</v>
      </c>
      <c r="C67" s="23">
        <v>106040</v>
      </c>
      <c r="D67" s="31">
        <v>3894</v>
      </c>
      <c r="E67" s="22">
        <v>24833</v>
      </c>
      <c r="F67" s="30">
        <v>7663</v>
      </c>
      <c r="G67" s="24">
        <f t="shared" si="1"/>
        <v>164153</v>
      </c>
      <c r="H67" s="13">
        <v>19531</v>
      </c>
      <c r="I67" s="27"/>
      <c r="J67" s="14"/>
      <c r="K67" s="14"/>
      <c r="L67" s="14">
        <v>42510</v>
      </c>
      <c r="M67" s="12"/>
      <c r="N67" s="19">
        <f t="shared" si="2"/>
        <v>226194</v>
      </c>
    </row>
    <row r="68" spans="1:14" ht="15">
      <c r="A68" s="4" t="s">
        <v>63</v>
      </c>
      <c r="B68" s="22">
        <v>15586</v>
      </c>
      <c r="C68" s="23">
        <v>92270</v>
      </c>
      <c r="D68" s="31">
        <v>2524.5</v>
      </c>
      <c r="E68" s="22">
        <v>23218</v>
      </c>
      <c r="F68" s="30">
        <v>5332.5</v>
      </c>
      <c r="G68" s="24">
        <f t="shared" si="1"/>
        <v>138931</v>
      </c>
      <c r="H68" s="13">
        <v>19531</v>
      </c>
      <c r="I68" s="27"/>
      <c r="J68" s="14">
        <v>20000</v>
      </c>
      <c r="K68" s="14"/>
      <c r="L68" s="14"/>
      <c r="M68" s="12"/>
      <c r="N68" s="19">
        <f t="shared" si="2"/>
        <v>178462</v>
      </c>
    </row>
    <row r="69" spans="1:14" ht="15">
      <c r="A69" s="4" t="s">
        <v>64</v>
      </c>
      <c r="B69" s="22">
        <v>60394</v>
      </c>
      <c r="C69" s="23">
        <v>345240</v>
      </c>
      <c r="D69" s="31">
        <v>11735.5</v>
      </c>
      <c r="E69" s="22">
        <v>33752</v>
      </c>
      <c r="F69" s="30">
        <v>21486</v>
      </c>
      <c r="G69" s="24">
        <f t="shared" si="1"/>
        <v>472607.5</v>
      </c>
      <c r="H69" s="13">
        <v>19955</v>
      </c>
      <c r="I69" s="27">
        <v>50000</v>
      </c>
      <c r="J69" s="14"/>
      <c r="K69" s="14"/>
      <c r="L69" s="14"/>
      <c r="M69" s="12">
        <v>50000</v>
      </c>
      <c r="N69" s="19">
        <f aca="true" t="shared" si="3" ref="N69:N100">(SUM(B69:M69)-G69)</f>
        <v>592562.5</v>
      </c>
    </row>
    <row r="70" spans="1:14" ht="15">
      <c r="A70" s="4" t="s">
        <v>65</v>
      </c>
      <c r="B70" s="22">
        <v>95858</v>
      </c>
      <c r="C70" s="23">
        <v>359625</v>
      </c>
      <c r="D70" s="31">
        <v>18591</v>
      </c>
      <c r="E70" s="22">
        <v>42570</v>
      </c>
      <c r="F70" s="30">
        <v>36140.5</v>
      </c>
      <c r="G70" s="24">
        <f aca="true" t="shared" si="4" ref="G70:G133">SUM(B70,C70,D70,E70,F70)</f>
        <v>552784.5</v>
      </c>
      <c r="H70" s="13">
        <v>39290</v>
      </c>
      <c r="I70" s="27">
        <v>150000</v>
      </c>
      <c r="J70" s="14">
        <v>20000</v>
      </c>
      <c r="K70" s="14"/>
      <c r="L70" s="14">
        <v>67387</v>
      </c>
      <c r="M70" s="12"/>
      <c r="N70" s="19">
        <f t="shared" si="3"/>
        <v>829461.5</v>
      </c>
    </row>
    <row r="71" spans="1:14" ht="15">
      <c r="A71" s="4" t="s">
        <v>66</v>
      </c>
      <c r="B71" s="22">
        <v>87091</v>
      </c>
      <c r="C71" s="23">
        <v>511490</v>
      </c>
      <c r="D71" s="31">
        <v>16010.5</v>
      </c>
      <c r="E71" s="22">
        <v>39841</v>
      </c>
      <c r="F71" s="30">
        <v>31005.5</v>
      </c>
      <c r="G71" s="24">
        <f t="shared" si="4"/>
        <v>685438</v>
      </c>
      <c r="H71" s="13">
        <v>24518</v>
      </c>
      <c r="I71" s="27"/>
      <c r="J71" s="14"/>
      <c r="K71" s="14"/>
      <c r="L71" s="14"/>
      <c r="M71" s="12"/>
      <c r="N71" s="19">
        <f t="shared" si="3"/>
        <v>709956</v>
      </c>
    </row>
    <row r="72" spans="1:14" ht="15">
      <c r="A72" s="4" t="s">
        <v>67</v>
      </c>
      <c r="B72" s="22">
        <v>146317</v>
      </c>
      <c r="C72" s="23">
        <v>479640</v>
      </c>
      <c r="D72" s="31">
        <v>27908.5</v>
      </c>
      <c r="E72" s="22">
        <v>53201</v>
      </c>
      <c r="F72" s="30">
        <v>51445</v>
      </c>
      <c r="G72" s="24">
        <f t="shared" si="4"/>
        <v>758511.5</v>
      </c>
      <c r="H72" s="13">
        <v>39372</v>
      </c>
      <c r="I72" s="27"/>
      <c r="J72" s="14">
        <v>20000</v>
      </c>
      <c r="K72" s="14">
        <v>365448</v>
      </c>
      <c r="L72" s="14"/>
      <c r="M72" s="12"/>
      <c r="N72" s="19">
        <f t="shared" si="3"/>
        <v>1183331.5</v>
      </c>
    </row>
    <row r="73" spans="1:14" ht="15">
      <c r="A73" s="4" t="s">
        <v>68</v>
      </c>
      <c r="B73" s="22">
        <v>159912</v>
      </c>
      <c r="C73" s="23">
        <v>782550</v>
      </c>
      <c r="D73" s="31">
        <v>31751.5</v>
      </c>
      <c r="E73" s="22">
        <v>56970</v>
      </c>
      <c r="F73" s="30">
        <v>56026</v>
      </c>
      <c r="G73" s="24">
        <f t="shared" si="4"/>
        <v>1087209.5</v>
      </c>
      <c r="H73" s="13">
        <v>59580</v>
      </c>
      <c r="I73" s="27">
        <v>50000</v>
      </c>
      <c r="J73" s="14">
        <v>20000</v>
      </c>
      <c r="K73" s="14"/>
      <c r="L73" s="14"/>
      <c r="M73" s="12"/>
      <c r="N73" s="19">
        <f t="shared" si="3"/>
        <v>1216789.5</v>
      </c>
    </row>
    <row r="74" spans="1:14" ht="15">
      <c r="A74" s="4" t="s">
        <v>69</v>
      </c>
      <c r="B74" s="22">
        <v>163263</v>
      </c>
      <c r="C74" s="23">
        <v>593895</v>
      </c>
      <c r="D74" s="31">
        <v>30920.5</v>
      </c>
      <c r="E74" s="22">
        <v>56604</v>
      </c>
      <c r="F74" s="30">
        <v>56461</v>
      </c>
      <c r="G74" s="24">
        <f t="shared" si="4"/>
        <v>901143.5</v>
      </c>
      <c r="H74" s="13">
        <v>39372</v>
      </c>
      <c r="I74" s="27">
        <v>150000</v>
      </c>
      <c r="J74" s="14">
        <v>20000</v>
      </c>
      <c r="K74" s="14">
        <v>239789</v>
      </c>
      <c r="L74" s="14"/>
      <c r="M74" s="12">
        <v>150000</v>
      </c>
      <c r="N74" s="19">
        <f t="shared" si="3"/>
        <v>1500304.5</v>
      </c>
    </row>
    <row r="75" spans="1:14" ht="15">
      <c r="A75" s="4" t="s">
        <v>70</v>
      </c>
      <c r="B75" s="22">
        <v>60109</v>
      </c>
      <c r="C75" s="23">
        <v>127000</v>
      </c>
      <c r="D75" s="31">
        <v>11827</v>
      </c>
      <c r="E75" s="22">
        <v>33712</v>
      </c>
      <c r="F75" s="30">
        <v>21960</v>
      </c>
      <c r="G75" s="24">
        <f t="shared" si="4"/>
        <v>254608</v>
      </c>
      <c r="H75" s="13">
        <v>19955</v>
      </c>
      <c r="I75" s="27">
        <v>50000</v>
      </c>
      <c r="J75" s="14"/>
      <c r="K75" s="14"/>
      <c r="L75" s="14">
        <v>92450</v>
      </c>
      <c r="M75" s="12"/>
      <c r="N75" s="19">
        <f t="shared" si="3"/>
        <v>417013</v>
      </c>
    </row>
    <row r="76" spans="1:14" ht="15">
      <c r="A76" s="4" t="s">
        <v>71</v>
      </c>
      <c r="B76" s="22">
        <v>108292</v>
      </c>
      <c r="C76" s="23">
        <v>378330</v>
      </c>
      <c r="D76" s="31">
        <v>20492.5</v>
      </c>
      <c r="E76" s="22">
        <v>44567</v>
      </c>
      <c r="F76" s="30">
        <v>39556</v>
      </c>
      <c r="G76" s="24">
        <f t="shared" si="4"/>
        <v>591237.5</v>
      </c>
      <c r="H76" s="13">
        <v>39372</v>
      </c>
      <c r="I76" s="27"/>
      <c r="J76" s="14"/>
      <c r="K76" s="14"/>
      <c r="L76" s="14">
        <v>95820</v>
      </c>
      <c r="M76" s="12"/>
      <c r="N76" s="19">
        <f t="shared" si="3"/>
        <v>726429.5</v>
      </c>
    </row>
    <row r="77" spans="1:14" ht="15">
      <c r="A77" s="4" t="s">
        <v>72</v>
      </c>
      <c r="B77" s="22">
        <v>57543</v>
      </c>
      <c r="C77" s="23">
        <v>144675</v>
      </c>
      <c r="D77" s="31">
        <v>12111.5</v>
      </c>
      <c r="E77" s="22">
        <v>34644</v>
      </c>
      <c r="F77" s="30">
        <v>22039.5</v>
      </c>
      <c r="G77" s="24">
        <f t="shared" si="4"/>
        <v>271013</v>
      </c>
      <c r="H77" s="13">
        <v>19955</v>
      </c>
      <c r="I77" s="27">
        <v>50000</v>
      </c>
      <c r="J77" s="14">
        <v>20000</v>
      </c>
      <c r="K77" s="14"/>
      <c r="L77" s="14"/>
      <c r="M77" s="12"/>
      <c r="N77" s="19">
        <f t="shared" si="3"/>
        <v>360968</v>
      </c>
    </row>
    <row r="78" spans="1:14" ht="15">
      <c r="A78" s="4" t="s">
        <v>73</v>
      </c>
      <c r="B78" s="22">
        <v>523029</v>
      </c>
      <c r="C78" s="23">
        <v>2707275</v>
      </c>
      <c r="D78" s="31">
        <v>103323</v>
      </c>
      <c r="E78" s="22">
        <v>144892</v>
      </c>
      <c r="F78" s="30">
        <v>191304.5</v>
      </c>
      <c r="G78" s="24">
        <f t="shared" si="4"/>
        <v>3669823.5</v>
      </c>
      <c r="H78" s="13">
        <v>69649</v>
      </c>
      <c r="I78" s="27">
        <v>50000</v>
      </c>
      <c r="J78" s="14">
        <v>20000</v>
      </c>
      <c r="K78" s="14"/>
      <c r="L78" s="14"/>
      <c r="M78" s="12"/>
      <c r="N78" s="19">
        <f t="shared" si="3"/>
        <v>3809472.5</v>
      </c>
    </row>
    <row r="79" spans="1:14" ht="15">
      <c r="A79" s="4" t="s">
        <v>74</v>
      </c>
      <c r="B79" s="22">
        <v>159920</v>
      </c>
      <c r="C79" s="23">
        <v>446760</v>
      </c>
      <c r="D79" s="31">
        <v>27931.5</v>
      </c>
      <c r="E79" s="22">
        <v>53652</v>
      </c>
      <c r="F79" s="30">
        <v>56816.5</v>
      </c>
      <c r="G79" s="24">
        <f t="shared" si="4"/>
        <v>745080</v>
      </c>
      <c r="H79" s="13">
        <v>59580</v>
      </c>
      <c r="I79" s="27">
        <v>200000</v>
      </c>
      <c r="J79" s="14">
        <v>20000</v>
      </c>
      <c r="K79" s="14"/>
      <c r="L79" s="14"/>
      <c r="M79" s="12">
        <v>150000</v>
      </c>
      <c r="N79" s="19">
        <f t="shared" si="3"/>
        <v>1174660</v>
      </c>
    </row>
    <row r="80" spans="1:14" ht="15">
      <c r="A80" s="4" t="s">
        <v>75</v>
      </c>
      <c r="B80" s="22">
        <v>27137</v>
      </c>
      <c r="C80" s="23">
        <v>306195</v>
      </c>
      <c r="D80" s="31">
        <v>5106.5</v>
      </c>
      <c r="E80" s="22">
        <v>26179</v>
      </c>
      <c r="F80" s="30">
        <v>9716</v>
      </c>
      <c r="G80" s="24">
        <f t="shared" si="4"/>
        <v>374333.5</v>
      </c>
      <c r="H80" s="13">
        <v>19531</v>
      </c>
      <c r="I80" s="27">
        <v>50000</v>
      </c>
      <c r="J80" s="14"/>
      <c r="K80" s="14"/>
      <c r="L80" s="14"/>
      <c r="M80" s="12"/>
      <c r="N80" s="19">
        <f t="shared" si="3"/>
        <v>443864.5</v>
      </c>
    </row>
    <row r="81" spans="1:14" ht="15">
      <c r="A81" s="4" t="s">
        <v>76</v>
      </c>
      <c r="B81" s="22">
        <v>107029</v>
      </c>
      <c r="C81" s="23">
        <v>352845</v>
      </c>
      <c r="D81" s="31">
        <v>21208.5</v>
      </c>
      <c r="E81" s="22">
        <v>45592</v>
      </c>
      <c r="F81" s="30">
        <v>39378.5</v>
      </c>
      <c r="G81" s="24">
        <f t="shared" si="4"/>
        <v>566053</v>
      </c>
      <c r="H81" s="13">
        <v>39372</v>
      </c>
      <c r="I81" s="27">
        <v>150000</v>
      </c>
      <c r="J81" s="14">
        <v>20000</v>
      </c>
      <c r="K81" s="14"/>
      <c r="L81" s="14">
        <v>104485</v>
      </c>
      <c r="M81" s="12">
        <v>50000</v>
      </c>
      <c r="N81" s="19">
        <f t="shared" si="3"/>
        <v>929910</v>
      </c>
    </row>
    <row r="82" spans="1:14" ht="15">
      <c r="A82" s="4" t="s">
        <v>77</v>
      </c>
      <c r="B82" s="22">
        <v>87448</v>
      </c>
      <c r="C82" s="23">
        <v>514985</v>
      </c>
      <c r="D82" s="31">
        <v>16392</v>
      </c>
      <c r="E82" s="22">
        <v>40015</v>
      </c>
      <c r="F82" s="30">
        <v>31775.5</v>
      </c>
      <c r="G82" s="24">
        <f t="shared" si="4"/>
        <v>690615.5</v>
      </c>
      <c r="H82" s="13">
        <v>39290</v>
      </c>
      <c r="I82" s="27">
        <v>200000</v>
      </c>
      <c r="J82" s="14"/>
      <c r="K82" s="14"/>
      <c r="L82" s="14"/>
      <c r="M82" s="12">
        <v>50000</v>
      </c>
      <c r="N82" s="19">
        <f t="shared" si="3"/>
        <v>979905.5</v>
      </c>
    </row>
    <row r="83" spans="1:14" ht="15">
      <c r="A83" s="4" t="s">
        <v>78</v>
      </c>
      <c r="B83" s="22">
        <v>37365</v>
      </c>
      <c r="C83" s="23">
        <v>168100</v>
      </c>
      <c r="D83" s="31">
        <v>6807</v>
      </c>
      <c r="E83" s="22">
        <v>28504</v>
      </c>
      <c r="F83" s="30">
        <v>12560</v>
      </c>
      <c r="G83" s="24">
        <f t="shared" si="4"/>
        <v>253336</v>
      </c>
      <c r="H83" s="13">
        <v>19531</v>
      </c>
      <c r="I83" s="27">
        <v>50000</v>
      </c>
      <c r="J83" s="14"/>
      <c r="K83" s="14"/>
      <c r="L83" s="14"/>
      <c r="M83" s="12"/>
      <c r="N83" s="19">
        <f t="shared" si="3"/>
        <v>322867</v>
      </c>
    </row>
    <row r="84" spans="1:14" ht="15">
      <c r="A84" s="4" t="s">
        <v>79</v>
      </c>
      <c r="B84" s="22">
        <v>277357</v>
      </c>
      <c r="C84" s="23">
        <v>1175060</v>
      </c>
      <c r="D84" s="31">
        <v>52401</v>
      </c>
      <c r="E84" s="22">
        <v>83674</v>
      </c>
      <c r="F84" s="30">
        <v>99434</v>
      </c>
      <c r="G84" s="24">
        <f t="shared" si="4"/>
        <v>1687926</v>
      </c>
      <c r="H84" s="13">
        <v>59580</v>
      </c>
      <c r="I84" s="27">
        <v>50000</v>
      </c>
      <c r="J84" s="14">
        <v>20000</v>
      </c>
      <c r="K84" s="14">
        <v>862381</v>
      </c>
      <c r="L84" s="14"/>
      <c r="M84" s="12"/>
      <c r="N84" s="19">
        <f t="shared" si="3"/>
        <v>2679887</v>
      </c>
    </row>
    <row r="85" spans="1:14" ht="15">
      <c r="A85" s="4" t="s">
        <v>80</v>
      </c>
      <c r="B85" s="22">
        <v>76674</v>
      </c>
      <c r="C85" s="23">
        <v>375860</v>
      </c>
      <c r="D85" s="31">
        <v>15474.5</v>
      </c>
      <c r="E85" s="22">
        <v>38315</v>
      </c>
      <c r="F85" s="30">
        <v>27667.5</v>
      </c>
      <c r="G85" s="24">
        <f t="shared" si="4"/>
        <v>533991</v>
      </c>
      <c r="H85" s="13">
        <v>39290</v>
      </c>
      <c r="I85" s="27">
        <v>150000</v>
      </c>
      <c r="J85" s="14"/>
      <c r="K85" s="14"/>
      <c r="L85" s="14"/>
      <c r="M85" s="12"/>
      <c r="N85" s="19">
        <f t="shared" si="3"/>
        <v>723281</v>
      </c>
    </row>
    <row r="86" spans="1:14" ht="15">
      <c r="A86" s="4" t="s">
        <v>81</v>
      </c>
      <c r="B86" s="22">
        <v>26768</v>
      </c>
      <c r="C86" s="23">
        <v>152070</v>
      </c>
      <c r="D86" s="31">
        <v>5372</v>
      </c>
      <c r="E86" s="22">
        <v>26244</v>
      </c>
      <c r="F86" s="30">
        <v>9736</v>
      </c>
      <c r="G86" s="24">
        <f t="shared" si="4"/>
        <v>220190</v>
      </c>
      <c r="H86" s="13">
        <v>19531</v>
      </c>
      <c r="I86" s="27"/>
      <c r="J86" s="14">
        <v>20000</v>
      </c>
      <c r="K86" s="14"/>
      <c r="L86" s="14"/>
      <c r="M86" s="12"/>
      <c r="N86" s="19">
        <f t="shared" si="3"/>
        <v>259721</v>
      </c>
    </row>
    <row r="87" spans="1:14" ht="15">
      <c r="A87" s="4" t="s">
        <v>82</v>
      </c>
      <c r="B87" s="22">
        <v>254953</v>
      </c>
      <c r="C87" s="23">
        <v>926610</v>
      </c>
      <c r="D87" s="31">
        <v>49502</v>
      </c>
      <c r="E87" s="22">
        <v>78841</v>
      </c>
      <c r="F87" s="30">
        <v>93154</v>
      </c>
      <c r="G87" s="24">
        <f t="shared" si="4"/>
        <v>1403060</v>
      </c>
      <c r="H87" s="13">
        <v>59580</v>
      </c>
      <c r="I87" s="27"/>
      <c r="J87" s="14"/>
      <c r="K87" s="14"/>
      <c r="L87" s="14"/>
      <c r="M87" s="12"/>
      <c r="N87" s="19">
        <f t="shared" si="3"/>
        <v>1462640</v>
      </c>
    </row>
    <row r="88" spans="1:14" ht="15">
      <c r="A88" s="4" t="s">
        <v>83</v>
      </c>
      <c r="B88" s="22">
        <v>80121</v>
      </c>
      <c r="C88" s="23">
        <v>299210</v>
      </c>
      <c r="D88" s="31">
        <v>15062.5</v>
      </c>
      <c r="E88" s="22">
        <v>38231</v>
      </c>
      <c r="F88" s="30">
        <v>29030</v>
      </c>
      <c r="G88" s="24">
        <f t="shared" si="4"/>
        <v>461654.5</v>
      </c>
      <c r="H88" s="13">
        <v>39290</v>
      </c>
      <c r="I88" s="27">
        <v>150000</v>
      </c>
      <c r="J88" s="14">
        <v>20000</v>
      </c>
      <c r="K88" s="14"/>
      <c r="L88" s="14">
        <v>56929</v>
      </c>
      <c r="M88" s="12">
        <v>50000</v>
      </c>
      <c r="N88" s="19">
        <f t="shared" si="3"/>
        <v>777873.5</v>
      </c>
    </row>
    <row r="89" spans="1:14" ht="15">
      <c r="A89" s="4" t="s">
        <v>84</v>
      </c>
      <c r="B89" s="22">
        <v>15000</v>
      </c>
      <c r="C89" s="23">
        <v>59185</v>
      </c>
      <c r="D89" s="31">
        <v>2503.5</v>
      </c>
      <c r="E89" s="22">
        <v>23015</v>
      </c>
      <c r="F89" s="30">
        <v>4996</v>
      </c>
      <c r="G89" s="24">
        <f t="shared" si="4"/>
        <v>104699.5</v>
      </c>
      <c r="H89" s="13">
        <v>19531</v>
      </c>
      <c r="I89" s="27"/>
      <c r="J89" s="14">
        <v>20000</v>
      </c>
      <c r="K89" s="14"/>
      <c r="L89" s="14"/>
      <c r="M89" s="12"/>
      <c r="N89" s="19">
        <f t="shared" si="3"/>
        <v>144230.5</v>
      </c>
    </row>
    <row r="90" spans="1:14" ht="15">
      <c r="A90" s="4" t="s">
        <v>85</v>
      </c>
      <c r="B90" s="22">
        <v>3602804</v>
      </c>
      <c r="C90" s="23">
        <v>9359990</v>
      </c>
      <c r="D90" s="31">
        <v>698267</v>
      </c>
      <c r="E90" s="22">
        <v>861557</v>
      </c>
      <c r="F90" s="30">
        <v>1333245</v>
      </c>
      <c r="G90" s="24">
        <f t="shared" si="4"/>
        <v>15855863</v>
      </c>
      <c r="H90" s="13">
        <v>151698</v>
      </c>
      <c r="I90" s="27">
        <v>900000</v>
      </c>
      <c r="J90" s="14">
        <v>20000</v>
      </c>
      <c r="K90" s="14">
        <v>2689253</v>
      </c>
      <c r="L90" s="14"/>
      <c r="M90" s="12">
        <v>200000</v>
      </c>
      <c r="N90" s="19">
        <f t="shared" si="3"/>
        <v>19816814</v>
      </c>
    </row>
    <row r="91" spans="1:14" ht="15">
      <c r="A91" s="4" t="s">
        <v>204</v>
      </c>
      <c r="B91" s="22">
        <v>17999</v>
      </c>
      <c r="C91" s="23">
        <v>78090</v>
      </c>
      <c r="D91" s="31">
        <v>3305</v>
      </c>
      <c r="E91" s="22">
        <v>23824</v>
      </c>
      <c r="F91" s="30">
        <v>5885</v>
      </c>
      <c r="G91" s="24">
        <f t="shared" si="4"/>
        <v>129103</v>
      </c>
      <c r="H91" s="13">
        <v>19531</v>
      </c>
      <c r="I91" s="27">
        <v>50000</v>
      </c>
      <c r="J91" s="14"/>
      <c r="K91" s="14"/>
      <c r="L91" s="14"/>
      <c r="M91" s="12"/>
      <c r="N91" s="19">
        <f t="shared" si="3"/>
        <v>198634</v>
      </c>
    </row>
    <row r="92" spans="1:14" ht="15">
      <c r="A92" s="4" t="s">
        <v>86</v>
      </c>
      <c r="B92" s="22">
        <v>292952</v>
      </c>
      <c r="C92" s="23">
        <v>1207125</v>
      </c>
      <c r="D92" s="31">
        <v>57638.5</v>
      </c>
      <c r="E92" s="22">
        <v>90168</v>
      </c>
      <c r="F92" s="30">
        <v>111954.5</v>
      </c>
      <c r="G92" s="24">
        <f t="shared" si="4"/>
        <v>1759838</v>
      </c>
      <c r="H92" s="13">
        <v>59580</v>
      </c>
      <c r="I92" s="27">
        <v>50000</v>
      </c>
      <c r="J92" s="14">
        <v>20000</v>
      </c>
      <c r="K92" s="14">
        <v>689314</v>
      </c>
      <c r="L92" s="14"/>
      <c r="M92" s="12">
        <v>50000</v>
      </c>
      <c r="N92" s="19">
        <f t="shared" si="3"/>
        <v>2628732</v>
      </c>
    </row>
    <row r="93" spans="1:14" ht="15">
      <c r="A93" s="4" t="s">
        <v>87</v>
      </c>
      <c r="B93" s="22">
        <v>138089</v>
      </c>
      <c r="C93" s="23">
        <v>69050</v>
      </c>
      <c r="D93" s="31">
        <v>26167.5</v>
      </c>
      <c r="E93" s="22">
        <v>50215</v>
      </c>
      <c r="F93" s="30">
        <v>47199</v>
      </c>
      <c r="G93" s="24">
        <f t="shared" si="4"/>
        <v>330720.5</v>
      </c>
      <c r="H93" s="13">
        <v>39372</v>
      </c>
      <c r="I93" s="27">
        <v>100000</v>
      </c>
      <c r="J93" s="14">
        <v>20000</v>
      </c>
      <c r="K93" s="14">
        <v>568072</v>
      </c>
      <c r="L93" s="14"/>
      <c r="M93" s="12"/>
      <c r="N93" s="19">
        <f t="shared" si="3"/>
        <v>1058164.5</v>
      </c>
    </row>
    <row r="94" spans="1:14" ht="15">
      <c r="A94" s="4" t="s">
        <v>88</v>
      </c>
      <c r="B94" s="22">
        <v>478642</v>
      </c>
      <c r="C94" s="23">
        <v>1416325</v>
      </c>
      <c r="D94" s="31">
        <v>104267</v>
      </c>
      <c r="E94" s="22">
        <v>145020</v>
      </c>
      <c r="F94" s="30">
        <v>198315</v>
      </c>
      <c r="G94" s="24">
        <f t="shared" si="4"/>
        <v>2342569</v>
      </c>
      <c r="H94" s="13">
        <v>69649</v>
      </c>
      <c r="I94" s="27">
        <v>300000</v>
      </c>
      <c r="J94" s="14">
        <v>20000</v>
      </c>
      <c r="K94" s="14">
        <v>376923</v>
      </c>
      <c r="L94" s="14"/>
      <c r="M94" s="12"/>
      <c r="N94" s="19">
        <f t="shared" si="3"/>
        <v>3109141</v>
      </c>
    </row>
    <row r="95" spans="1:14" ht="15">
      <c r="A95" s="4" t="s">
        <v>89</v>
      </c>
      <c r="B95" s="22">
        <v>91960</v>
      </c>
      <c r="C95" s="23">
        <v>258110</v>
      </c>
      <c r="D95" s="31">
        <v>16311</v>
      </c>
      <c r="E95" s="22">
        <v>39533</v>
      </c>
      <c r="F95" s="30">
        <v>31854.5</v>
      </c>
      <c r="G95" s="24">
        <f t="shared" si="4"/>
        <v>437768.5</v>
      </c>
      <c r="H95" s="13">
        <v>39290</v>
      </c>
      <c r="I95" s="27">
        <v>150000</v>
      </c>
      <c r="J95" s="14">
        <v>20000</v>
      </c>
      <c r="K95" s="14"/>
      <c r="L95" s="14">
        <v>77804</v>
      </c>
      <c r="M95" s="12"/>
      <c r="N95" s="19">
        <f t="shared" si="3"/>
        <v>724862.5</v>
      </c>
    </row>
    <row r="96" spans="1:14" ht="15">
      <c r="A96" s="4" t="s">
        <v>90</v>
      </c>
      <c r="B96" s="22">
        <v>176189</v>
      </c>
      <c r="C96" s="23">
        <v>591020</v>
      </c>
      <c r="D96" s="31">
        <v>31197</v>
      </c>
      <c r="E96" s="22">
        <v>57090</v>
      </c>
      <c r="F96" s="30">
        <v>59917</v>
      </c>
      <c r="G96" s="24">
        <f t="shared" si="4"/>
        <v>915413</v>
      </c>
      <c r="H96" s="13">
        <v>60189</v>
      </c>
      <c r="I96" s="27">
        <v>300000</v>
      </c>
      <c r="J96" s="14"/>
      <c r="K96" s="14"/>
      <c r="L96" s="14">
        <v>54703</v>
      </c>
      <c r="M96" s="12">
        <v>50000</v>
      </c>
      <c r="N96" s="19">
        <f t="shared" si="3"/>
        <v>1380305</v>
      </c>
    </row>
    <row r="97" spans="1:14" ht="15">
      <c r="A97" s="4" t="s">
        <v>181</v>
      </c>
      <c r="B97" s="22">
        <v>92842</v>
      </c>
      <c r="C97" s="23">
        <v>231805</v>
      </c>
      <c r="D97" s="31">
        <v>17222.5</v>
      </c>
      <c r="E97" s="22">
        <v>40684</v>
      </c>
      <c r="F97" s="30">
        <v>30550.5</v>
      </c>
      <c r="G97" s="24">
        <f t="shared" si="4"/>
        <v>413104</v>
      </c>
      <c r="H97" s="13">
        <v>39290</v>
      </c>
      <c r="I97" s="27">
        <v>100000</v>
      </c>
      <c r="J97" s="14">
        <v>20000</v>
      </c>
      <c r="K97" s="14"/>
      <c r="L97" s="14"/>
      <c r="M97" s="12">
        <v>100000</v>
      </c>
      <c r="N97" s="19">
        <f t="shared" si="3"/>
        <v>672394</v>
      </c>
    </row>
    <row r="98" spans="1:14" ht="15">
      <c r="A98" s="4" t="s">
        <v>91</v>
      </c>
      <c r="B98" s="22">
        <v>363925</v>
      </c>
      <c r="C98" s="23">
        <v>1255615</v>
      </c>
      <c r="D98" s="31">
        <v>65342</v>
      </c>
      <c r="E98" s="22">
        <v>98886</v>
      </c>
      <c r="F98" s="30">
        <v>125620</v>
      </c>
      <c r="G98" s="24">
        <f t="shared" si="4"/>
        <v>1909388</v>
      </c>
      <c r="H98" s="13">
        <v>64570</v>
      </c>
      <c r="I98" s="27">
        <v>50000</v>
      </c>
      <c r="J98" s="14"/>
      <c r="K98" s="14"/>
      <c r="L98" s="14"/>
      <c r="M98" s="12"/>
      <c r="N98" s="19">
        <f t="shared" si="3"/>
        <v>2023958</v>
      </c>
    </row>
    <row r="99" spans="1:14" ht="15">
      <c r="A99" s="4" t="s">
        <v>92</v>
      </c>
      <c r="B99" s="22">
        <v>93541</v>
      </c>
      <c r="C99" s="23">
        <v>444500</v>
      </c>
      <c r="D99" s="31">
        <v>18022.5</v>
      </c>
      <c r="E99" s="22">
        <v>41689</v>
      </c>
      <c r="F99" s="30">
        <v>34955</v>
      </c>
      <c r="G99" s="24">
        <f t="shared" si="4"/>
        <v>632707.5</v>
      </c>
      <c r="H99" s="13">
        <v>39290</v>
      </c>
      <c r="I99" s="27">
        <v>50000</v>
      </c>
      <c r="J99" s="14">
        <v>20000</v>
      </c>
      <c r="K99" s="14">
        <v>260732</v>
      </c>
      <c r="L99" s="14"/>
      <c r="M99" s="12"/>
      <c r="N99" s="19">
        <f t="shared" si="3"/>
        <v>1002729.5</v>
      </c>
    </row>
    <row r="100" spans="1:14" ht="15">
      <c r="A100" s="4" t="s">
        <v>93</v>
      </c>
      <c r="B100" s="22">
        <v>38361</v>
      </c>
      <c r="C100" s="23">
        <v>0</v>
      </c>
      <c r="D100" s="31">
        <v>6803</v>
      </c>
      <c r="E100" s="22">
        <v>28145</v>
      </c>
      <c r="F100" s="30">
        <v>12698</v>
      </c>
      <c r="G100" s="24">
        <f t="shared" si="4"/>
        <v>86007</v>
      </c>
      <c r="H100" s="13">
        <v>19531</v>
      </c>
      <c r="I100" s="27">
        <v>50000</v>
      </c>
      <c r="J100" s="14"/>
      <c r="K100" s="14"/>
      <c r="L100" s="14">
        <v>85416</v>
      </c>
      <c r="M100" s="12">
        <v>50000</v>
      </c>
      <c r="N100" s="19">
        <f t="shared" si="3"/>
        <v>290954</v>
      </c>
    </row>
    <row r="101" spans="1:14" ht="15">
      <c r="A101" s="4" t="s">
        <v>94</v>
      </c>
      <c r="B101" s="22">
        <v>67276</v>
      </c>
      <c r="C101" s="23">
        <v>380385</v>
      </c>
      <c r="D101" s="31">
        <v>12054.5</v>
      </c>
      <c r="E101" s="22">
        <v>34626</v>
      </c>
      <c r="F101" s="30">
        <v>23560</v>
      </c>
      <c r="G101" s="24">
        <f t="shared" si="4"/>
        <v>517901.5</v>
      </c>
      <c r="H101" s="13">
        <v>39290</v>
      </c>
      <c r="I101" s="27">
        <v>100000</v>
      </c>
      <c r="J101" s="14">
        <v>20000</v>
      </c>
      <c r="K101" s="14"/>
      <c r="L101" s="14">
        <v>58699</v>
      </c>
      <c r="M101" s="12"/>
      <c r="N101" s="19">
        <f aca="true" t="shared" si="5" ref="N101:N132">(SUM(B101:M101)-G101)</f>
        <v>735890.5</v>
      </c>
    </row>
    <row r="102" spans="1:14" ht="15">
      <c r="A102" s="4" t="s">
        <v>95</v>
      </c>
      <c r="B102" s="22">
        <v>122656</v>
      </c>
      <c r="C102" s="23">
        <v>281125</v>
      </c>
      <c r="D102" s="31">
        <v>22228</v>
      </c>
      <c r="E102" s="22">
        <v>46649</v>
      </c>
      <c r="F102" s="30">
        <v>43683.5</v>
      </c>
      <c r="G102" s="24">
        <f t="shared" si="4"/>
        <v>516341.5</v>
      </c>
      <c r="H102" s="13">
        <v>39372</v>
      </c>
      <c r="I102" s="27">
        <v>150000</v>
      </c>
      <c r="J102" s="14">
        <v>20000</v>
      </c>
      <c r="K102" s="14"/>
      <c r="L102" s="14">
        <v>83484</v>
      </c>
      <c r="M102" s="12"/>
      <c r="N102" s="19">
        <f t="shared" si="5"/>
        <v>809197.5</v>
      </c>
    </row>
    <row r="103" spans="1:14" ht="15">
      <c r="A103" s="4" t="s">
        <v>96</v>
      </c>
      <c r="B103" s="22">
        <v>87829</v>
      </c>
      <c r="C103" s="23">
        <v>268795</v>
      </c>
      <c r="D103" s="31">
        <v>16223.5</v>
      </c>
      <c r="E103" s="22">
        <v>39250</v>
      </c>
      <c r="F103" s="30">
        <v>29840</v>
      </c>
      <c r="G103" s="24">
        <f t="shared" si="4"/>
        <v>441937.5</v>
      </c>
      <c r="H103" s="13">
        <v>39290</v>
      </c>
      <c r="I103" s="27"/>
      <c r="J103" s="14"/>
      <c r="K103" s="14">
        <v>216965</v>
      </c>
      <c r="L103" s="14"/>
      <c r="M103" s="12">
        <v>50000</v>
      </c>
      <c r="N103" s="19">
        <f t="shared" si="5"/>
        <v>748192.5</v>
      </c>
    </row>
    <row r="104" spans="1:14" ht="15">
      <c r="A104" s="4" t="s">
        <v>97</v>
      </c>
      <c r="B104" s="22">
        <v>145313</v>
      </c>
      <c r="C104" s="23">
        <v>86725</v>
      </c>
      <c r="D104" s="31">
        <v>27132.5</v>
      </c>
      <c r="E104" s="22">
        <v>52823</v>
      </c>
      <c r="F104" s="30">
        <v>51090</v>
      </c>
      <c r="G104" s="24">
        <f t="shared" si="4"/>
        <v>363083.5</v>
      </c>
      <c r="H104" s="13">
        <v>39372</v>
      </c>
      <c r="I104" s="27">
        <v>150000</v>
      </c>
      <c r="J104" s="14">
        <v>20000</v>
      </c>
      <c r="K104" s="14"/>
      <c r="L104" s="14">
        <v>41685</v>
      </c>
      <c r="M104" s="12">
        <v>50000</v>
      </c>
      <c r="N104" s="19">
        <f t="shared" si="5"/>
        <v>664140.5</v>
      </c>
    </row>
    <row r="105" spans="1:14" ht="15">
      <c r="A105" s="4" t="s">
        <v>98</v>
      </c>
      <c r="B105" s="22">
        <v>44040</v>
      </c>
      <c r="C105" s="23">
        <v>188240</v>
      </c>
      <c r="D105" s="31">
        <v>8465.5</v>
      </c>
      <c r="E105" s="22">
        <v>30201</v>
      </c>
      <c r="F105" s="30">
        <v>15818.5</v>
      </c>
      <c r="G105" s="24">
        <f t="shared" si="4"/>
        <v>286765</v>
      </c>
      <c r="H105" s="13">
        <v>19531</v>
      </c>
      <c r="I105" s="27"/>
      <c r="J105" s="14">
        <v>20000</v>
      </c>
      <c r="K105" s="14">
        <v>114123</v>
      </c>
      <c r="L105" s="14"/>
      <c r="M105" s="12">
        <v>50000</v>
      </c>
      <c r="N105" s="19">
        <f t="shared" si="5"/>
        <v>490419</v>
      </c>
    </row>
    <row r="106" spans="1:14" ht="15">
      <c r="A106" s="4" t="s">
        <v>99</v>
      </c>
      <c r="B106" s="22">
        <v>127043</v>
      </c>
      <c r="C106" s="23">
        <v>712680</v>
      </c>
      <c r="D106" s="31">
        <v>25314</v>
      </c>
      <c r="E106" s="22">
        <v>50456</v>
      </c>
      <c r="F106" s="30">
        <v>46626.5</v>
      </c>
      <c r="G106" s="24">
        <f t="shared" si="4"/>
        <v>962119.5</v>
      </c>
      <c r="H106" s="13">
        <v>39372</v>
      </c>
      <c r="I106" s="27">
        <v>250000</v>
      </c>
      <c r="J106" s="14"/>
      <c r="K106" s="14"/>
      <c r="L106" s="14">
        <v>101717</v>
      </c>
      <c r="M106" s="12">
        <v>200000</v>
      </c>
      <c r="N106" s="19">
        <f t="shared" si="5"/>
        <v>1553208.5</v>
      </c>
    </row>
    <row r="107" spans="1:14" ht="15">
      <c r="A107" s="4" t="s">
        <v>100</v>
      </c>
      <c r="B107" s="22">
        <v>31143</v>
      </c>
      <c r="C107" s="23">
        <v>98640</v>
      </c>
      <c r="D107" s="31">
        <v>6237.5</v>
      </c>
      <c r="E107" s="22">
        <v>26959</v>
      </c>
      <c r="F107" s="30">
        <v>11355</v>
      </c>
      <c r="G107" s="24">
        <f t="shared" si="4"/>
        <v>174334.5</v>
      </c>
      <c r="H107" s="13">
        <v>19531</v>
      </c>
      <c r="I107" s="27"/>
      <c r="J107" s="14"/>
      <c r="K107" s="14"/>
      <c r="L107" s="14"/>
      <c r="M107" s="12">
        <v>50000</v>
      </c>
      <c r="N107" s="19">
        <f t="shared" si="5"/>
        <v>243865.5</v>
      </c>
    </row>
    <row r="108" spans="1:14" ht="15">
      <c r="A108" s="4" t="s">
        <v>101</v>
      </c>
      <c r="B108" s="22">
        <v>33298</v>
      </c>
      <c r="C108" s="23">
        <v>104395</v>
      </c>
      <c r="D108" s="31">
        <v>6434</v>
      </c>
      <c r="E108" s="22">
        <v>27887</v>
      </c>
      <c r="F108" s="30">
        <v>12441.5</v>
      </c>
      <c r="G108" s="24">
        <f t="shared" si="4"/>
        <v>184455.5</v>
      </c>
      <c r="H108" s="13">
        <v>19531</v>
      </c>
      <c r="I108" s="27">
        <v>50000</v>
      </c>
      <c r="J108" s="14">
        <v>20000</v>
      </c>
      <c r="K108" s="14"/>
      <c r="L108" s="14"/>
      <c r="M108" s="12"/>
      <c r="N108" s="19">
        <f t="shared" si="5"/>
        <v>273986.5</v>
      </c>
    </row>
    <row r="109" spans="1:14" ht="15">
      <c r="A109" s="4" t="s">
        <v>102</v>
      </c>
      <c r="B109" s="22">
        <v>420231</v>
      </c>
      <c r="C109" s="23">
        <v>1098410</v>
      </c>
      <c r="D109" s="31">
        <v>83866.5</v>
      </c>
      <c r="E109" s="22">
        <v>122263</v>
      </c>
      <c r="F109" s="30">
        <v>160891.5</v>
      </c>
      <c r="G109" s="24">
        <f t="shared" si="4"/>
        <v>1885662</v>
      </c>
      <c r="H109" s="13">
        <v>64570</v>
      </c>
      <c r="I109" s="27">
        <v>500000</v>
      </c>
      <c r="J109" s="14">
        <v>20000</v>
      </c>
      <c r="K109" s="14"/>
      <c r="L109" s="14">
        <v>110706</v>
      </c>
      <c r="M109" s="12">
        <v>500000</v>
      </c>
      <c r="N109" s="19">
        <f t="shared" si="5"/>
        <v>3080938</v>
      </c>
    </row>
    <row r="110" spans="1:14" ht="15">
      <c r="A110" s="4" t="s">
        <v>103</v>
      </c>
      <c r="B110" s="22">
        <v>80693</v>
      </c>
      <c r="C110" s="23">
        <v>69050</v>
      </c>
      <c r="D110" s="31">
        <v>14471</v>
      </c>
      <c r="E110" s="22">
        <v>37499</v>
      </c>
      <c r="F110" s="30">
        <v>27885</v>
      </c>
      <c r="G110" s="24">
        <f t="shared" si="4"/>
        <v>229598</v>
      </c>
      <c r="H110" s="13">
        <v>39290</v>
      </c>
      <c r="I110" s="27">
        <v>100000</v>
      </c>
      <c r="J110" s="14">
        <v>20000</v>
      </c>
      <c r="K110" s="14">
        <v>189475</v>
      </c>
      <c r="L110" s="14"/>
      <c r="M110" s="12"/>
      <c r="N110" s="19">
        <f t="shared" si="5"/>
        <v>578363</v>
      </c>
    </row>
    <row r="111" spans="1:14" ht="15">
      <c r="A111" s="4" t="s">
        <v>171</v>
      </c>
      <c r="B111" s="22">
        <v>121233</v>
      </c>
      <c r="C111" s="23">
        <v>369900</v>
      </c>
      <c r="D111" s="31">
        <v>22986</v>
      </c>
      <c r="E111" s="22">
        <v>47667</v>
      </c>
      <c r="F111" s="30">
        <v>43308.5</v>
      </c>
      <c r="G111" s="24">
        <f t="shared" si="4"/>
        <v>605094.5</v>
      </c>
      <c r="H111" s="13">
        <v>39372</v>
      </c>
      <c r="I111" s="27">
        <v>100000</v>
      </c>
      <c r="J111" s="14">
        <v>20000</v>
      </c>
      <c r="K111" s="14"/>
      <c r="L111" s="14">
        <v>89216</v>
      </c>
      <c r="M111" s="12"/>
      <c r="N111" s="19">
        <f t="shared" si="5"/>
        <v>853682.5</v>
      </c>
    </row>
    <row r="112" spans="1:14" ht="15">
      <c r="A112" s="4" t="s">
        <v>104</v>
      </c>
      <c r="B112" s="22">
        <v>168032</v>
      </c>
      <c r="C112" s="23">
        <v>463000</v>
      </c>
      <c r="D112" s="31">
        <v>34922.5</v>
      </c>
      <c r="E112" s="22">
        <v>61995</v>
      </c>
      <c r="F112" s="30">
        <v>65545.5</v>
      </c>
      <c r="G112" s="24">
        <f t="shared" si="4"/>
        <v>793495</v>
      </c>
      <c r="H112" s="13">
        <v>59580</v>
      </c>
      <c r="I112" s="27">
        <v>300000</v>
      </c>
      <c r="J112" s="14">
        <v>20000</v>
      </c>
      <c r="K112" s="14">
        <v>91268</v>
      </c>
      <c r="L112" s="14"/>
      <c r="M112" s="12">
        <v>150000</v>
      </c>
      <c r="N112" s="19">
        <f t="shared" si="5"/>
        <v>1414343</v>
      </c>
    </row>
    <row r="113" spans="1:14" ht="15">
      <c r="A113" s="4" t="s">
        <v>105</v>
      </c>
      <c r="B113" s="22">
        <v>73549</v>
      </c>
      <c r="C113" s="23">
        <v>12330</v>
      </c>
      <c r="D113" s="31">
        <v>13965.5</v>
      </c>
      <c r="E113" s="22">
        <v>36261</v>
      </c>
      <c r="F113" s="30">
        <v>26265.5</v>
      </c>
      <c r="G113" s="24">
        <f t="shared" si="4"/>
        <v>162371</v>
      </c>
      <c r="H113" s="13">
        <v>39290</v>
      </c>
      <c r="I113" s="27">
        <v>100000</v>
      </c>
      <c r="J113" s="14"/>
      <c r="K113" s="14"/>
      <c r="L113" s="14">
        <v>44733</v>
      </c>
      <c r="M113" s="12">
        <v>100000</v>
      </c>
      <c r="N113" s="19">
        <f t="shared" si="5"/>
        <v>446394</v>
      </c>
    </row>
    <row r="114" spans="1:14" ht="15">
      <c r="A114" s="4" t="s">
        <v>106</v>
      </c>
      <c r="B114" s="22">
        <v>99171</v>
      </c>
      <c r="C114" s="23">
        <v>489710</v>
      </c>
      <c r="D114" s="31">
        <v>19652</v>
      </c>
      <c r="E114" s="22">
        <v>43772</v>
      </c>
      <c r="F114" s="30">
        <v>38233.5</v>
      </c>
      <c r="G114" s="24">
        <f t="shared" si="4"/>
        <v>690538.5</v>
      </c>
      <c r="H114" s="13">
        <v>39290</v>
      </c>
      <c r="I114" s="27"/>
      <c r="J114" s="14">
        <v>20000</v>
      </c>
      <c r="K114" s="14"/>
      <c r="L114" s="14">
        <v>63864</v>
      </c>
      <c r="M114" s="12"/>
      <c r="N114" s="19">
        <f t="shared" si="5"/>
        <v>813692.5</v>
      </c>
    </row>
    <row r="115" spans="1:14" ht="15">
      <c r="A115" s="4" t="s">
        <v>107</v>
      </c>
      <c r="B115" s="22">
        <v>72249</v>
      </c>
      <c r="C115" s="23">
        <v>369490</v>
      </c>
      <c r="D115" s="31">
        <v>12378</v>
      </c>
      <c r="E115" s="22">
        <v>35389</v>
      </c>
      <c r="F115" s="30">
        <v>25554.5</v>
      </c>
      <c r="G115" s="24">
        <f t="shared" si="4"/>
        <v>515060.5</v>
      </c>
      <c r="H115" s="13">
        <v>19955</v>
      </c>
      <c r="I115" s="27">
        <v>50000</v>
      </c>
      <c r="J115" s="14"/>
      <c r="K115" s="14"/>
      <c r="L115" s="14">
        <v>67905</v>
      </c>
      <c r="M115" s="12"/>
      <c r="N115" s="19">
        <f t="shared" si="5"/>
        <v>652920.5</v>
      </c>
    </row>
    <row r="116" spans="1:14" ht="15">
      <c r="A116" s="4" t="s">
        <v>108</v>
      </c>
      <c r="B116" s="22">
        <v>242142</v>
      </c>
      <c r="C116" s="23">
        <v>837630</v>
      </c>
      <c r="D116" s="31">
        <v>50565.5</v>
      </c>
      <c r="E116" s="22">
        <v>80185</v>
      </c>
      <c r="F116" s="30">
        <v>93884.5</v>
      </c>
      <c r="G116" s="24">
        <f t="shared" si="4"/>
        <v>1304407</v>
      </c>
      <c r="H116" s="13">
        <v>59580</v>
      </c>
      <c r="I116" s="27">
        <v>150000</v>
      </c>
      <c r="J116" s="14"/>
      <c r="K116" s="14"/>
      <c r="L116" s="14"/>
      <c r="M116" s="12"/>
      <c r="N116" s="19">
        <f t="shared" si="5"/>
        <v>1513987</v>
      </c>
    </row>
    <row r="117" spans="1:14" ht="15">
      <c r="A117" s="4" t="s">
        <v>109</v>
      </c>
      <c r="B117" s="22">
        <v>111606</v>
      </c>
      <c r="C117" s="23">
        <v>741245</v>
      </c>
      <c r="D117" s="31">
        <v>19623.5</v>
      </c>
      <c r="E117" s="22">
        <v>43904</v>
      </c>
      <c r="F117" s="30">
        <v>39892.5</v>
      </c>
      <c r="G117" s="24">
        <f t="shared" si="4"/>
        <v>956271</v>
      </c>
      <c r="H117" s="13">
        <v>39372</v>
      </c>
      <c r="I117" s="27"/>
      <c r="J117" s="14">
        <v>20000</v>
      </c>
      <c r="K117" s="14">
        <v>273857</v>
      </c>
      <c r="L117" s="14"/>
      <c r="M117" s="12"/>
      <c r="N117" s="19">
        <f t="shared" si="5"/>
        <v>1289500</v>
      </c>
    </row>
    <row r="118" spans="1:14" ht="15">
      <c r="A118" s="4" t="s">
        <v>110</v>
      </c>
      <c r="B118" s="22">
        <v>55915</v>
      </c>
      <c r="C118" s="23">
        <v>168100</v>
      </c>
      <c r="D118" s="31">
        <v>11462.5</v>
      </c>
      <c r="E118" s="22">
        <v>33500</v>
      </c>
      <c r="F118" s="30">
        <v>20657</v>
      </c>
      <c r="G118" s="24">
        <f t="shared" si="4"/>
        <v>289634.5</v>
      </c>
      <c r="H118" s="13">
        <v>19955</v>
      </c>
      <c r="I118" s="27">
        <v>50000</v>
      </c>
      <c r="J118" s="14">
        <v>20000</v>
      </c>
      <c r="K118" s="14"/>
      <c r="L118" s="14"/>
      <c r="M118" s="12"/>
      <c r="N118" s="19">
        <f t="shared" si="5"/>
        <v>379589.5</v>
      </c>
    </row>
    <row r="119" spans="1:14" ht="15">
      <c r="A119" s="4" t="s">
        <v>111</v>
      </c>
      <c r="B119" s="22">
        <v>183021</v>
      </c>
      <c r="C119" s="23">
        <v>505125</v>
      </c>
      <c r="D119" s="31">
        <v>35790.5</v>
      </c>
      <c r="E119" s="22">
        <v>62892</v>
      </c>
      <c r="F119" s="30">
        <v>64340.5</v>
      </c>
      <c r="G119" s="24">
        <f t="shared" si="4"/>
        <v>851169</v>
      </c>
      <c r="H119" s="13">
        <v>59580</v>
      </c>
      <c r="I119" s="27">
        <v>200000</v>
      </c>
      <c r="J119" s="14"/>
      <c r="K119" s="14"/>
      <c r="L119" s="14">
        <v>131157</v>
      </c>
      <c r="M119" s="12"/>
      <c r="N119" s="19">
        <f t="shared" si="5"/>
        <v>1241906</v>
      </c>
    </row>
    <row r="120" spans="1:14" ht="15">
      <c r="A120" s="4" t="s">
        <v>112</v>
      </c>
      <c r="B120" s="22">
        <v>39614</v>
      </c>
      <c r="C120" s="23">
        <v>20550</v>
      </c>
      <c r="D120" s="31">
        <v>7704.5</v>
      </c>
      <c r="E120" s="22">
        <v>29308</v>
      </c>
      <c r="F120" s="30">
        <v>14238</v>
      </c>
      <c r="G120" s="24">
        <f t="shared" si="4"/>
        <v>111414.5</v>
      </c>
      <c r="H120" s="13">
        <v>19531</v>
      </c>
      <c r="I120" s="27"/>
      <c r="J120" s="14">
        <v>20000</v>
      </c>
      <c r="K120" s="14"/>
      <c r="L120" s="14"/>
      <c r="M120" s="12"/>
      <c r="N120" s="19">
        <f t="shared" si="5"/>
        <v>150945.5</v>
      </c>
    </row>
    <row r="121" spans="1:14" ht="15">
      <c r="A121" s="4" t="s">
        <v>113</v>
      </c>
      <c r="B121" s="22">
        <v>99400</v>
      </c>
      <c r="C121" s="23">
        <v>438750</v>
      </c>
      <c r="D121" s="31">
        <v>20715.5</v>
      </c>
      <c r="E121" s="22">
        <v>44236</v>
      </c>
      <c r="F121" s="30">
        <v>37265.5</v>
      </c>
      <c r="G121" s="24">
        <f t="shared" si="4"/>
        <v>640367</v>
      </c>
      <c r="H121" s="13">
        <v>59587</v>
      </c>
      <c r="I121" s="27">
        <v>50000</v>
      </c>
      <c r="J121" s="14"/>
      <c r="K121" s="14"/>
      <c r="L121" s="14">
        <v>78806</v>
      </c>
      <c r="M121" s="12"/>
      <c r="N121" s="19">
        <f t="shared" si="5"/>
        <v>828760</v>
      </c>
    </row>
    <row r="122" spans="1:14" ht="15">
      <c r="A122" s="4" t="s">
        <v>114</v>
      </c>
      <c r="B122" s="22">
        <v>58488</v>
      </c>
      <c r="C122" s="23">
        <v>318525</v>
      </c>
      <c r="D122" s="31">
        <v>11094.5</v>
      </c>
      <c r="E122" s="22">
        <v>33146</v>
      </c>
      <c r="F122" s="30">
        <v>20973.5</v>
      </c>
      <c r="G122" s="24">
        <f t="shared" si="4"/>
        <v>442227</v>
      </c>
      <c r="H122" s="13">
        <v>19955</v>
      </c>
      <c r="I122" s="27">
        <v>50000</v>
      </c>
      <c r="J122" s="14">
        <v>20000</v>
      </c>
      <c r="K122" s="14"/>
      <c r="L122" s="14"/>
      <c r="M122" s="12"/>
      <c r="N122" s="19">
        <f t="shared" si="5"/>
        <v>532182</v>
      </c>
    </row>
    <row r="123" spans="1:14" ht="15">
      <c r="A123" s="4" t="s">
        <v>115</v>
      </c>
      <c r="B123" s="22">
        <v>44160</v>
      </c>
      <c r="C123" s="23">
        <v>196050</v>
      </c>
      <c r="D123" s="31">
        <v>8629</v>
      </c>
      <c r="E123" s="22">
        <v>30326</v>
      </c>
      <c r="F123" s="30">
        <v>16016</v>
      </c>
      <c r="G123" s="24">
        <f t="shared" si="4"/>
        <v>295181</v>
      </c>
      <c r="H123" s="13">
        <v>19955</v>
      </c>
      <c r="I123" s="27">
        <v>50000</v>
      </c>
      <c r="J123" s="14"/>
      <c r="K123" s="14"/>
      <c r="L123" s="14"/>
      <c r="M123" s="12"/>
      <c r="N123" s="19">
        <f t="shared" si="5"/>
        <v>365136</v>
      </c>
    </row>
    <row r="124" spans="1:14" ht="15">
      <c r="A124" s="4" t="s">
        <v>116</v>
      </c>
      <c r="B124" s="22">
        <v>72656</v>
      </c>
      <c r="C124" s="23">
        <v>324485</v>
      </c>
      <c r="D124" s="31">
        <v>13198</v>
      </c>
      <c r="E124" s="22">
        <v>35783</v>
      </c>
      <c r="F124" s="30">
        <v>24350.5</v>
      </c>
      <c r="G124" s="24">
        <f t="shared" si="4"/>
        <v>470472.5</v>
      </c>
      <c r="H124" s="13">
        <v>39290</v>
      </c>
      <c r="I124" s="27">
        <v>100000</v>
      </c>
      <c r="J124" s="14">
        <v>20000</v>
      </c>
      <c r="K124" s="14"/>
      <c r="L124" s="14">
        <v>84987</v>
      </c>
      <c r="M124" s="12"/>
      <c r="N124" s="19">
        <f t="shared" si="5"/>
        <v>714749.5</v>
      </c>
    </row>
    <row r="125" spans="1:14" ht="15">
      <c r="A125" s="4" t="s">
        <v>117</v>
      </c>
      <c r="B125" s="22">
        <v>179464</v>
      </c>
      <c r="C125" s="23">
        <v>515395</v>
      </c>
      <c r="D125" s="31">
        <v>33675.5</v>
      </c>
      <c r="E125" s="22">
        <v>60810</v>
      </c>
      <c r="F125" s="30">
        <v>64203</v>
      </c>
      <c r="G125" s="24">
        <f t="shared" si="4"/>
        <v>853547.5</v>
      </c>
      <c r="H125" s="13">
        <v>39372</v>
      </c>
      <c r="I125" s="27">
        <v>100000</v>
      </c>
      <c r="J125" s="14">
        <v>20000</v>
      </c>
      <c r="K125" s="14"/>
      <c r="L125" s="14">
        <v>79378</v>
      </c>
      <c r="M125" s="12"/>
      <c r="N125" s="19">
        <f t="shared" si="5"/>
        <v>1092297.5</v>
      </c>
    </row>
    <row r="126" spans="1:14" ht="15">
      <c r="A126" s="4" t="s">
        <v>118</v>
      </c>
      <c r="B126" s="22">
        <v>79688</v>
      </c>
      <c r="C126" s="23">
        <v>8220</v>
      </c>
      <c r="D126" s="31">
        <v>14406.5</v>
      </c>
      <c r="E126" s="22">
        <v>37450</v>
      </c>
      <c r="F126" s="30">
        <v>27747</v>
      </c>
      <c r="G126" s="24">
        <f t="shared" si="4"/>
        <v>167511.5</v>
      </c>
      <c r="H126" s="13">
        <v>39290</v>
      </c>
      <c r="I126" s="27"/>
      <c r="J126" s="14">
        <v>20000</v>
      </c>
      <c r="K126" s="14"/>
      <c r="L126" s="14">
        <v>57723</v>
      </c>
      <c r="M126" s="12"/>
      <c r="N126" s="19">
        <f t="shared" si="5"/>
        <v>284524.5</v>
      </c>
    </row>
    <row r="127" spans="1:14" ht="15">
      <c r="A127" s="4" t="s">
        <v>119</v>
      </c>
      <c r="B127" s="22">
        <v>170283</v>
      </c>
      <c r="C127" s="23">
        <v>664390</v>
      </c>
      <c r="D127" s="31">
        <v>35301</v>
      </c>
      <c r="E127" s="22">
        <v>61577</v>
      </c>
      <c r="F127" s="30">
        <v>62860</v>
      </c>
      <c r="G127" s="24">
        <f t="shared" si="4"/>
        <v>994411</v>
      </c>
      <c r="H127" s="13">
        <v>59580</v>
      </c>
      <c r="I127" s="27">
        <v>50000</v>
      </c>
      <c r="J127" s="14">
        <v>20000</v>
      </c>
      <c r="K127" s="14">
        <v>116980</v>
      </c>
      <c r="L127" s="14"/>
      <c r="M127" s="12"/>
      <c r="N127" s="19">
        <f t="shared" si="5"/>
        <v>1240971</v>
      </c>
    </row>
    <row r="128" spans="1:14" ht="15">
      <c r="A128" s="4" t="s">
        <v>120</v>
      </c>
      <c r="B128" s="22">
        <v>59360</v>
      </c>
      <c r="C128" s="23">
        <v>199750</v>
      </c>
      <c r="D128" s="31">
        <v>11959</v>
      </c>
      <c r="E128" s="22">
        <v>34185</v>
      </c>
      <c r="F128" s="30">
        <v>22415</v>
      </c>
      <c r="G128" s="24">
        <f t="shared" si="4"/>
        <v>327669</v>
      </c>
      <c r="H128" s="13">
        <v>19955</v>
      </c>
      <c r="I128" s="27">
        <v>50000</v>
      </c>
      <c r="J128" s="14">
        <v>20000</v>
      </c>
      <c r="K128" s="14"/>
      <c r="L128" s="14">
        <v>60882</v>
      </c>
      <c r="M128" s="12"/>
      <c r="N128" s="19">
        <f t="shared" si="5"/>
        <v>478506</v>
      </c>
    </row>
    <row r="129" spans="1:14" ht="15">
      <c r="A129" s="4" t="s">
        <v>121</v>
      </c>
      <c r="B129" s="22">
        <v>160182</v>
      </c>
      <c r="C129" s="23">
        <v>459295</v>
      </c>
      <c r="D129" s="31">
        <v>33429</v>
      </c>
      <c r="E129" s="22">
        <v>59570</v>
      </c>
      <c r="F129" s="30">
        <v>57370</v>
      </c>
      <c r="G129" s="24">
        <f t="shared" si="4"/>
        <v>769846</v>
      </c>
      <c r="H129" s="13">
        <v>59580</v>
      </c>
      <c r="I129" s="27">
        <v>200000</v>
      </c>
      <c r="J129" s="14"/>
      <c r="K129" s="14"/>
      <c r="L129" s="14">
        <v>92013</v>
      </c>
      <c r="M129" s="12">
        <v>50000</v>
      </c>
      <c r="N129" s="19">
        <f t="shared" si="5"/>
        <v>1171439</v>
      </c>
    </row>
    <row r="130" spans="1:14" ht="15">
      <c r="A130" s="4" t="s">
        <v>122</v>
      </c>
      <c r="B130" s="22">
        <v>67081</v>
      </c>
      <c r="C130" s="23">
        <v>251535</v>
      </c>
      <c r="D130" s="31">
        <v>12084</v>
      </c>
      <c r="E130" s="22">
        <v>34036</v>
      </c>
      <c r="F130" s="30">
        <v>23520</v>
      </c>
      <c r="G130" s="24">
        <f t="shared" si="4"/>
        <v>388256</v>
      </c>
      <c r="H130" s="13">
        <v>39290</v>
      </c>
      <c r="I130" s="27">
        <v>100000</v>
      </c>
      <c r="J130" s="14"/>
      <c r="K130" s="14">
        <v>94705</v>
      </c>
      <c r="L130" s="14"/>
      <c r="M130" s="12">
        <v>100000</v>
      </c>
      <c r="N130" s="19">
        <f t="shared" si="5"/>
        <v>722251</v>
      </c>
    </row>
    <row r="131" spans="1:14" ht="15">
      <c r="A131" s="4" t="s">
        <v>123</v>
      </c>
      <c r="B131" s="22">
        <v>42043</v>
      </c>
      <c r="C131" s="23">
        <v>137070</v>
      </c>
      <c r="D131" s="31">
        <v>8040</v>
      </c>
      <c r="E131" s="22">
        <v>29738</v>
      </c>
      <c r="F131" s="30">
        <v>15028.5</v>
      </c>
      <c r="G131" s="24">
        <f t="shared" si="4"/>
        <v>231919.5</v>
      </c>
      <c r="H131" s="13">
        <v>19531</v>
      </c>
      <c r="I131" s="27"/>
      <c r="J131" s="14"/>
      <c r="K131" s="14"/>
      <c r="L131" s="14"/>
      <c r="M131" s="12"/>
      <c r="N131" s="19">
        <f t="shared" si="5"/>
        <v>251450.5</v>
      </c>
    </row>
    <row r="132" spans="1:14" ht="15">
      <c r="A132" s="4" t="s">
        <v>124</v>
      </c>
      <c r="B132" s="22">
        <v>158285</v>
      </c>
      <c r="C132" s="23">
        <v>577665</v>
      </c>
      <c r="D132" s="31">
        <v>29760</v>
      </c>
      <c r="E132" s="22">
        <v>55936</v>
      </c>
      <c r="F132" s="30">
        <v>58199</v>
      </c>
      <c r="G132" s="24">
        <f t="shared" si="4"/>
        <v>879845</v>
      </c>
      <c r="H132" s="13">
        <v>39372</v>
      </c>
      <c r="I132" s="27">
        <v>50000</v>
      </c>
      <c r="J132" s="14"/>
      <c r="K132" s="14"/>
      <c r="L132" s="14">
        <v>90788</v>
      </c>
      <c r="M132" s="12"/>
      <c r="N132" s="19">
        <f t="shared" si="5"/>
        <v>1060005</v>
      </c>
    </row>
    <row r="133" spans="1:14" ht="15">
      <c r="A133" s="4" t="s">
        <v>125</v>
      </c>
      <c r="B133" s="22">
        <v>380421</v>
      </c>
      <c r="C133" s="23">
        <v>828790</v>
      </c>
      <c r="D133" s="31">
        <v>90346</v>
      </c>
      <c r="E133" s="22">
        <v>129368</v>
      </c>
      <c r="F133" s="30">
        <v>163972</v>
      </c>
      <c r="G133" s="24">
        <f t="shared" si="4"/>
        <v>1592897</v>
      </c>
      <c r="H133" s="13">
        <v>64570</v>
      </c>
      <c r="I133" s="27"/>
      <c r="J133" s="14">
        <v>20000</v>
      </c>
      <c r="K133" s="14"/>
      <c r="L133" s="14"/>
      <c r="M133" s="12">
        <v>50000</v>
      </c>
      <c r="N133" s="19">
        <f aca="true" t="shared" si="6" ref="N133:N164">(SUM(B133:M133)-G133)</f>
        <v>1727467</v>
      </c>
    </row>
    <row r="134" spans="1:14" ht="15">
      <c r="A134" s="4" t="s">
        <v>126</v>
      </c>
      <c r="B134" s="22">
        <v>67694</v>
      </c>
      <c r="C134" s="23">
        <v>359420</v>
      </c>
      <c r="D134" s="31">
        <v>13766</v>
      </c>
      <c r="E134" s="22">
        <v>36079</v>
      </c>
      <c r="F134" s="30">
        <v>24271.5</v>
      </c>
      <c r="G134" s="24">
        <f aca="true" t="shared" si="7" ref="G134:G177">SUM(B134,C134,D134,E134,F134)</f>
        <v>501230.5</v>
      </c>
      <c r="H134" s="13">
        <v>24518</v>
      </c>
      <c r="I134" s="27"/>
      <c r="J134" s="14">
        <v>20000</v>
      </c>
      <c r="K134" s="14"/>
      <c r="L134" s="14"/>
      <c r="M134" s="12"/>
      <c r="N134" s="19">
        <f t="shared" si="6"/>
        <v>545748.5</v>
      </c>
    </row>
    <row r="135" spans="1:14" ht="15">
      <c r="A135" s="4" t="s">
        <v>127</v>
      </c>
      <c r="B135" s="22">
        <v>191803</v>
      </c>
      <c r="C135" s="23">
        <v>916125</v>
      </c>
      <c r="D135" s="31">
        <v>34693.5</v>
      </c>
      <c r="E135" s="22">
        <v>61468</v>
      </c>
      <c r="F135" s="30">
        <v>67204.5</v>
      </c>
      <c r="G135" s="24">
        <f t="shared" si="7"/>
        <v>1271294</v>
      </c>
      <c r="H135" s="13">
        <v>39372</v>
      </c>
      <c r="I135" s="27">
        <v>250000</v>
      </c>
      <c r="J135" s="14"/>
      <c r="K135" s="14"/>
      <c r="L135" s="14"/>
      <c r="M135" s="12">
        <v>200000</v>
      </c>
      <c r="N135" s="19">
        <f t="shared" si="6"/>
        <v>1760666</v>
      </c>
    </row>
    <row r="136" spans="1:14" ht="15">
      <c r="A136" s="4" t="s">
        <v>128</v>
      </c>
      <c r="B136" s="22">
        <v>29537</v>
      </c>
      <c r="C136" s="23">
        <v>55075</v>
      </c>
      <c r="D136" s="31">
        <v>5137</v>
      </c>
      <c r="E136" s="22">
        <v>26073</v>
      </c>
      <c r="F136" s="30">
        <v>9776</v>
      </c>
      <c r="G136" s="24">
        <f t="shared" si="7"/>
        <v>125598</v>
      </c>
      <c r="H136" s="13">
        <v>19531</v>
      </c>
      <c r="I136" s="27"/>
      <c r="J136" s="14">
        <v>20000</v>
      </c>
      <c r="K136" s="14"/>
      <c r="L136" s="14"/>
      <c r="M136" s="12"/>
      <c r="N136" s="19">
        <f t="shared" si="6"/>
        <v>165129</v>
      </c>
    </row>
    <row r="137" spans="1:14" ht="15">
      <c r="A137" s="4" t="s">
        <v>129</v>
      </c>
      <c r="B137" s="22">
        <v>119143</v>
      </c>
      <c r="C137" s="23">
        <v>186595</v>
      </c>
      <c r="D137" s="31">
        <v>20946</v>
      </c>
      <c r="E137" s="22">
        <v>46283</v>
      </c>
      <c r="F137" s="30">
        <v>42223</v>
      </c>
      <c r="G137" s="24">
        <f t="shared" si="7"/>
        <v>415190</v>
      </c>
      <c r="H137" s="13">
        <v>39372</v>
      </c>
      <c r="I137" s="27"/>
      <c r="J137" s="14"/>
      <c r="K137" s="14"/>
      <c r="L137" s="14">
        <v>114720</v>
      </c>
      <c r="M137" s="12"/>
      <c r="N137" s="19">
        <f t="shared" si="6"/>
        <v>569282</v>
      </c>
    </row>
    <row r="138" spans="1:14" ht="15">
      <c r="A138" s="4" t="s">
        <v>130</v>
      </c>
      <c r="B138" s="22">
        <v>29305</v>
      </c>
      <c r="C138" s="23">
        <v>0</v>
      </c>
      <c r="D138" s="31">
        <v>6040.5</v>
      </c>
      <c r="E138" s="22">
        <v>27222</v>
      </c>
      <c r="F138" s="30">
        <v>10861</v>
      </c>
      <c r="G138" s="24">
        <f t="shared" si="7"/>
        <v>73428.5</v>
      </c>
      <c r="H138" s="13">
        <v>19531</v>
      </c>
      <c r="I138" s="27">
        <v>50000</v>
      </c>
      <c r="J138" s="14"/>
      <c r="K138" s="14"/>
      <c r="L138" s="14"/>
      <c r="M138" s="12"/>
      <c r="N138" s="19">
        <f t="shared" si="6"/>
        <v>142959.5</v>
      </c>
    </row>
    <row r="139" spans="1:14" ht="15">
      <c r="A139" s="4" t="s">
        <v>172</v>
      </c>
      <c r="B139" s="22">
        <v>26759</v>
      </c>
      <c r="C139" s="23">
        <v>53430</v>
      </c>
      <c r="D139" s="31">
        <v>4802.5</v>
      </c>
      <c r="E139" s="22">
        <v>25865</v>
      </c>
      <c r="F139" s="30">
        <v>9439.5</v>
      </c>
      <c r="G139" s="24">
        <f t="shared" si="7"/>
        <v>120296</v>
      </c>
      <c r="H139" s="13">
        <v>19531</v>
      </c>
      <c r="I139" s="27">
        <v>50000</v>
      </c>
      <c r="J139" s="14"/>
      <c r="K139" s="14"/>
      <c r="L139" s="14"/>
      <c r="M139" s="12">
        <v>50000</v>
      </c>
      <c r="N139" s="19">
        <f t="shared" si="6"/>
        <v>239827</v>
      </c>
    </row>
    <row r="140" spans="1:14" ht="15">
      <c r="A140" s="4" t="s">
        <v>131</v>
      </c>
      <c r="B140" s="22">
        <v>88283</v>
      </c>
      <c r="C140" s="23">
        <v>381615</v>
      </c>
      <c r="D140" s="31">
        <v>17596.5</v>
      </c>
      <c r="E140" s="22">
        <v>40522</v>
      </c>
      <c r="F140" s="30">
        <v>31064.5</v>
      </c>
      <c r="G140" s="24">
        <f t="shared" si="7"/>
        <v>559081</v>
      </c>
      <c r="H140" s="13">
        <v>39290</v>
      </c>
      <c r="I140" s="27">
        <v>100000</v>
      </c>
      <c r="J140" s="14">
        <v>20000</v>
      </c>
      <c r="K140" s="14"/>
      <c r="L140" s="14"/>
      <c r="M140" s="12"/>
      <c r="N140" s="19">
        <f t="shared" si="6"/>
        <v>718371</v>
      </c>
    </row>
    <row r="141" spans="1:14" ht="15">
      <c r="A141" s="4" t="s">
        <v>132</v>
      </c>
      <c r="B141" s="22">
        <v>158624</v>
      </c>
      <c r="C141" s="23">
        <v>662740</v>
      </c>
      <c r="D141" s="31">
        <v>28511.5</v>
      </c>
      <c r="E141" s="22">
        <v>54407</v>
      </c>
      <c r="F141" s="30">
        <v>56481</v>
      </c>
      <c r="G141" s="24">
        <f t="shared" si="7"/>
        <v>960763.5</v>
      </c>
      <c r="H141" s="13">
        <v>59580</v>
      </c>
      <c r="I141" s="27">
        <v>50000</v>
      </c>
      <c r="J141" s="14">
        <v>20000</v>
      </c>
      <c r="K141" s="14"/>
      <c r="L141" s="14"/>
      <c r="M141" s="12"/>
      <c r="N141" s="19">
        <f t="shared" si="6"/>
        <v>1090343.5</v>
      </c>
    </row>
    <row r="142" spans="1:14" ht="15">
      <c r="A142" s="4" t="s">
        <v>133</v>
      </c>
      <c r="B142" s="22">
        <v>346033</v>
      </c>
      <c r="C142" s="23">
        <v>229955</v>
      </c>
      <c r="D142" s="31">
        <v>62350</v>
      </c>
      <c r="E142" s="22">
        <v>93840</v>
      </c>
      <c r="F142" s="30">
        <v>113988.5</v>
      </c>
      <c r="G142" s="24">
        <f t="shared" si="7"/>
        <v>846166.5</v>
      </c>
      <c r="H142" s="13">
        <v>69510</v>
      </c>
      <c r="I142" s="27">
        <v>100000</v>
      </c>
      <c r="J142" s="14">
        <v>20000</v>
      </c>
      <c r="K142" s="14"/>
      <c r="L142" s="14">
        <v>105351</v>
      </c>
      <c r="M142" s="12">
        <v>50000</v>
      </c>
      <c r="N142" s="19">
        <f t="shared" si="6"/>
        <v>1191027.5</v>
      </c>
    </row>
    <row r="143" spans="1:14" ht="15">
      <c r="A143" s="4" t="s">
        <v>134</v>
      </c>
      <c r="B143" s="22">
        <v>41650</v>
      </c>
      <c r="C143" s="23">
        <v>63705</v>
      </c>
      <c r="D143" s="31">
        <v>8980.5</v>
      </c>
      <c r="E143" s="22">
        <v>30793</v>
      </c>
      <c r="F143" s="30">
        <v>17023.5</v>
      </c>
      <c r="G143" s="24">
        <f t="shared" si="7"/>
        <v>162152</v>
      </c>
      <c r="H143" s="13">
        <v>19531</v>
      </c>
      <c r="I143" s="27"/>
      <c r="J143" s="14"/>
      <c r="K143" s="14"/>
      <c r="L143" s="14"/>
      <c r="M143" s="12"/>
      <c r="N143" s="19">
        <f t="shared" si="6"/>
        <v>181683</v>
      </c>
    </row>
    <row r="144" spans="1:14" ht="15">
      <c r="A144" s="4" t="s">
        <v>135</v>
      </c>
      <c r="B144" s="22">
        <v>19933</v>
      </c>
      <c r="C144" s="23">
        <v>92475</v>
      </c>
      <c r="D144" s="31">
        <v>3500.5</v>
      </c>
      <c r="E144" s="22">
        <v>24528</v>
      </c>
      <c r="F144" s="30">
        <v>6794</v>
      </c>
      <c r="G144" s="24">
        <f t="shared" si="7"/>
        <v>147230.5</v>
      </c>
      <c r="H144" s="13">
        <v>19531</v>
      </c>
      <c r="I144" s="27"/>
      <c r="J144" s="14"/>
      <c r="K144" s="14"/>
      <c r="L144" s="14"/>
      <c r="M144" s="12"/>
      <c r="N144" s="19">
        <f t="shared" si="6"/>
        <v>166761.5</v>
      </c>
    </row>
    <row r="145" spans="1:14" ht="15">
      <c r="A145" s="4" t="s">
        <v>136</v>
      </c>
      <c r="B145" s="22">
        <v>92548</v>
      </c>
      <c r="C145" s="23">
        <v>186185</v>
      </c>
      <c r="D145" s="31">
        <v>16813.5</v>
      </c>
      <c r="E145" s="22">
        <v>40662</v>
      </c>
      <c r="F145" s="30">
        <v>33276</v>
      </c>
      <c r="G145" s="24">
        <f t="shared" si="7"/>
        <v>369484.5</v>
      </c>
      <c r="H145" s="13">
        <v>39290</v>
      </c>
      <c r="I145" s="27"/>
      <c r="J145" s="14">
        <v>20000</v>
      </c>
      <c r="K145" s="14">
        <v>354029</v>
      </c>
      <c r="L145" s="14"/>
      <c r="M145" s="12"/>
      <c r="N145" s="19">
        <f t="shared" si="6"/>
        <v>782803.5</v>
      </c>
    </row>
    <row r="146" spans="1:14" ht="15">
      <c r="A146" s="4" t="s">
        <v>137</v>
      </c>
      <c r="B146" s="22">
        <v>325430</v>
      </c>
      <c r="C146" s="23">
        <v>1280900</v>
      </c>
      <c r="D146" s="31">
        <v>58951</v>
      </c>
      <c r="E146" s="22">
        <v>91837</v>
      </c>
      <c r="F146" s="30">
        <v>111500.5</v>
      </c>
      <c r="G146" s="24">
        <f t="shared" si="7"/>
        <v>1868618.5</v>
      </c>
      <c r="H146" s="13">
        <v>60314</v>
      </c>
      <c r="I146" s="27"/>
      <c r="J146" s="14">
        <v>20000</v>
      </c>
      <c r="K146" s="14"/>
      <c r="L146" s="14">
        <v>69358</v>
      </c>
      <c r="M146" s="12">
        <v>250000</v>
      </c>
      <c r="N146" s="19">
        <f t="shared" si="6"/>
        <v>2268290.5</v>
      </c>
    </row>
    <row r="147" spans="1:14" ht="15">
      <c r="A147" s="4" t="s">
        <v>138</v>
      </c>
      <c r="B147" s="22">
        <v>36730</v>
      </c>
      <c r="C147" s="23">
        <v>122480</v>
      </c>
      <c r="D147" s="31">
        <v>7431.5</v>
      </c>
      <c r="E147" s="22">
        <v>28913</v>
      </c>
      <c r="F147" s="30">
        <v>13251.5</v>
      </c>
      <c r="G147" s="24">
        <f t="shared" si="7"/>
        <v>208806</v>
      </c>
      <c r="H147" s="13">
        <v>19531</v>
      </c>
      <c r="I147" s="27"/>
      <c r="J147" s="14"/>
      <c r="K147" s="14"/>
      <c r="L147" s="14"/>
      <c r="M147" s="12"/>
      <c r="N147" s="19">
        <f t="shared" si="6"/>
        <v>228337</v>
      </c>
    </row>
    <row r="148" spans="1:14" ht="15">
      <c r="A148" s="4" t="s">
        <v>139</v>
      </c>
      <c r="B148" s="22">
        <v>15366</v>
      </c>
      <c r="C148" s="23">
        <v>55280</v>
      </c>
      <c r="D148" s="31">
        <v>2566.5</v>
      </c>
      <c r="E148" s="22">
        <v>23222</v>
      </c>
      <c r="F148" s="30">
        <v>5036</v>
      </c>
      <c r="G148" s="24">
        <f t="shared" si="7"/>
        <v>101470.5</v>
      </c>
      <c r="H148" s="13">
        <v>9969</v>
      </c>
      <c r="I148" s="27"/>
      <c r="J148" s="14">
        <v>20000</v>
      </c>
      <c r="K148" s="14"/>
      <c r="L148" s="14"/>
      <c r="M148" s="12"/>
      <c r="N148" s="19">
        <f t="shared" si="6"/>
        <v>131439.5</v>
      </c>
    </row>
    <row r="149" spans="1:14" ht="15">
      <c r="A149" s="4" t="s">
        <v>140</v>
      </c>
      <c r="B149" s="22">
        <v>110265</v>
      </c>
      <c r="C149" s="23">
        <v>251950</v>
      </c>
      <c r="D149" s="31">
        <v>19956</v>
      </c>
      <c r="E149" s="22">
        <v>44043</v>
      </c>
      <c r="F149" s="30">
        <v>36396.5</v>
      </c>
      <c r="G149" s="24">
        <f t="shared" si="7"/>
        <v>462610.5</v>
      </c>
      <c r="H149" s="13">
        <v>39290</v>
      </c>
      <c r="I149" s="27"/>
      <c r="J149" s="14">
        <v>20000</v>
      </c>
      <c r="K149" s="14"/>
      <c r="L149" s="14">
        <v>74889</v>
      </c>
      <c r="M149" s="12"/>
      <c r="N149" s="19">
        <f t="shared" si="6"/>
        <v>596789.5</v>
      </c>
    </row>
    <row r="150" spans="1:14" ht="15">
      <c r="A150" s="4" t="s">
        <v>141</v>
      </c>
      <c r="B150" s="22">
        <v>117579</v>
      </c>
      <c r="C150" s="23">
        <v>563280</v>
      </c>
      <c r="D150" s="31">
        <v>22518</v>
      </c>
      <c r="E150" s="22">
        <v>47315</v>
      </c>
      <c r="F150" s="30">
        <v>43565.5</v>
      </c>
      <c r="G150" s="24">
        <f t="shared" si="7"/>
        <v>794257.5</v>
      </c>
      <c r="H150" s="13">
        <v>39372</v>
      </c>
      <c r="I150" s="27"/>
      <c r="J150" s="14">
        <v>20000</v>
      </c>
      <c r="K150" s="14"/>
      <c r="L150" s="14"/>
      <c r="M150" s="12"/>
      <c r="N150" s="19">
        <f t="shared" si="6"/>
        <v>853629.5</v>
      </c>
    </row>
    <row r="151" spans="1:14" ht="15">
      <c r="A151" s="4" t="s">
        <v>142</v>
      </c>
      <c r="B151" s="22">
        <v>115020</v>
      </c>
      <c r="C151" s="23">
        <v>428475</v>
      </c>
      <c r="D151" s="31">
        <v>21036.5</v>
      </c>
      <c r="E151" s="22">
        <v>45576</v>
      </c>
      <c r="F151" s="30">
        <v>41828</v>
      </c>
      <c r="G151" s="24">
        <f t="shared" si="7"/>
        <v>651935.5</v>
      </c>
      <c r="H151" s="13">
        <v>39290</v>
      </c>
      <c r="I151" s="27">
        <v>50000</v>
      </c>
      <c r="J151" s="14">
        <v>20000</v>
      </c>
      <c r="K151" s="14"/>
      <c r="L151" s="14">
        <v>94268</v>
      </c>
      <c r="M151" s="12"/>
      <c r="N151" s="19">
        <f t="shared" si="6"/>
        <v>855493.5</v>
      </c>
    </row>
    <row r="152" spans="1:14" ht="15">
      <c r="A152" s="4" t="s">
        <v>143</v>
      </c>
      <c r="B152" s="22">
        <v>77114</v>
      </c>
      <c r="C152" s="23">
        <v>259345</v>
      </c>
      <c r="D152" s="31">
        <v>16275</v>
      </c>
      <c r="E152" s="22">
        <v>39680</v>
      </c>
      <c r="F152" s="30">
        <v>31419.5</v>
      </c>
      <c r="G152" s="24">
        <f t="shared" si="7"/>
        <v>423833.5</v>
      </c>
      <c r="H152" s="13">
        <v>39290</v>
      </c>
      <c r="I152" s="27">
        <v>50000</v>
      </c>
      <c r="J152" s="14">
        <v>20000</v>
      </c>
      <c r="K152" s="14"/>
      <c r="L152" s="14">
        <v>61135</v>
      </c>
      <c r="M152" s="12"/>
      <c r="N152" s="19">
        <f t="shared" si="6"/>
        <v>594258.5</v>
      </c>
    </row>
    <row r="153" spans="1:14" ht="15">
      <c r="A153" s="4" t="s">
        <v>144</v>
      </c>
      <c r="B153" s="22">
        <v>40128</v>
      </c>
      <c r="C153" s="23">
        <v>202625</v>
      </c>
      <c r="D153" s="31">
        <v>7189</v>
      </c>
      <c r="E153" s="22">
        <v>28884</v>
      </c>
      <c r="F153" s="30">
        <v>13725.5</v>
      </c>
      <c r="G153" s="24">
        <f t="shared" si="7"/>
        <v>292551.5</v>
      </c>
      <c r="H153" s="13">
        <v>19531</v>
      </c>
      <c r="I153" s="27">
        <v>50000</v>
      </c>
      <c r="J153" s="14">
        <v>20000</v>
      </c>
      <c r="K153" s="14"/>
      <c r="L153" s="14"/>
      <c r="M153" s="12"/>
      <c r="N153" s="19">
        <f t="shared" si="6"/>
        <v>382082.5</v>
      </c>
    </row>
    <row r="154" spans="1:14" ht="15">
      <c r="A154" s="4" t="s">
        <v>145</v>
      </c>
      <c r="B154" s="22">
        <v>15000</v>
      </c>
      <c r="C154" s="23">
        <v>80145</v>
      </c>
      <c r="D154" s="31">
        <v>2997</v>
      </c>
      <c r="E154" s="22">
        <v>23267</v>
      </c>
      <c r="F154" s="30">
        <v>7879.5</v>
      </c>
      <c r="G154" s="24">
        <f t="shared" si="7"/>
        <v>129288.5</v>
      </c>
      <c r="H154" s="13">
        <v>9969</v>
      </c>
      <c r="I154" s="27"/>
      <c r="J154" s="14"/>
      <c r="K154" s="14"/>
      <c r="L154" s="14"/>
      <c r="M154" s="12"/>
      <c r="N154" s="19">
        <f t="shared" si="6"/>
        <v>139257.5</v>
      </c>
    </row>
    <row r="155" spans="1:14" ht="15">
      <c r="A155" s="4" t="s">
        <v>146</v>
      </c>
      <c r="B155" s="22">
        <v>302440</v>
      </c>
      <c r="C155" s="23">
        <v>1518865</v>
      </c>
      <c r="D155" s="31">
        <v>64252.5</v>
      </c>
      <c r="E155" s="22">
        <v>98806</v>
      </c>
      <c r="F155" s="30">
        <v>126588</v>
      </c>
      <c r="G155" s="24">
        <f t="shared" si="7"/>
        <v>2110951.5</v>
      </c>
      <c r="H155" s="13">
        <v>59580</v>
      </c>
      <c r="I155" s="27">
        <v>200000</v>
      </c>
      <c r="J155" s="14"/>
      <c r="K155" s="14">
        <v>254395</v>
      </c>
      <c r="L155" s="14"/>
      <c r="M155" s="12">
        <v>150000</v>
      </c>
      <c r="N155" s="19">
        <f t="shared" si="6"/>
        <v>2774926.5</v>
      </c>
    </row>
    <row r="156" spans="1:14" ht="15">
      <c r="A156" s="4" t="s">
        <v>147</v>
      </c>
      <c r="B156" s="22">
        <v>239983</v>
      </c>
      <c r="C156" s="23">
        <v>950235</v>
      </c>
      <c r="D156" s="31">
        <v>49672</v>
      </c>
      <c r="E156" s="22">
        <v>80269</v>
      </c>
      <c r="F156" s="30">
        <v>92281.25</v>
      </c>
      <c r="G156" s="24">
        <f t="shared" si="7"/>
        <v>1412440.25</v>
      </c>
      <c r="H156" s="13">
        <v>59580</v>
      </c>
      <c r="I156" s="27">
        <v>300000</v>
      </c>
      <c r="J156" s="14"/>
      <c r="K156" s="14"/>
      <c r="L156" s="14">
        <v>79725</v>
      </c>
      <c r="M156" s="12"/>
      <c r="N156" s="19">
        <f t="shared" si="6"/>
        <v>1851745.25</v>
      </c>
    </row>
    <row r="157" spans="1:14" ht="15">
      <c r="A157" s="4" t="s">
        <v>148</v>
      </c>
      <c r="B157" s="22">
        <v>15000</v>
      </c>
      <c r="C157" s="23">
        <v>65145</v>
      </c>
      <c r="D157" s="31">
        <v>1167.5</v>
      </c>
      <c r="E157" s="22">
        <v>21392</v>
      </c>
      <c r="F157" s="30">
        <v>2369.5</v>
      </c>
      <c r="G157" s="24">
        <f t="shared" si="7"/>
        <v>105074</v>
      </c>
      <c r="H157" s="13">
        <v>9969</v>
      </c>
      <c r="I157" s="27"/>
      <c r="J157" s="14"/>
      <c r="K157" s="14"/>
      <c r="L157" s="14"/>
      <c r="M157" s="12"/>
      <c r="N157" s="19">
        <f t="shared" si="6"/>
        <v>115043</v>
      </c>
    </row>
    <row r="158" spans="1:14" ht="15">
      <c r="A158" s="4" t="s">
        <v>149</v>
      </c>
      <c r="B158" s="22">
        <v>113684</v>
      </c>
      <c r="C158" s="23">
        <v>526080</v>
      </c>
      <c r="D158" s="31">
        <v>21386.5</v>
      </c>
      <c r="E158" s="22">
        <v>45666</v>
      </c>
      <c r="F158" s="30">
        <v>39003.5</v>
      </c>
      <c r="G158" s="24">
        <f t="shared" si="7"/>
        <v>745820</v>
      </c>
      <c r="H158" s="13">
        <v>39372</v>
      </c>
      <c r="I158" s="27"/>
      <c r="J158" s="14">
        <v>20000</v>
      </c>
      <c r="K158" s="14">
        <v>411440</v>
      </c>
      <c r="L158" s="14"/>
      <c r="M158" s="12">
        <v>50000</v>
      </c>
      <c r="N158" s="19">
        <f t="shared" si="6"/>
        <v>1266632</v>
      </c>
    </row>
    <row r="159" spans="1:14" ht="15">
      <c r="A159" s="4" t="s">
        <v>150</v>
      </c>
      <c r="B159" s="22">
        <v>62059</v>
      </c>
      <c r="C159" s="23">
        <v>224410</v>
      </c>
      <c r="D159" s="31">
        <v>11686.5</v>
      </c>
      <c r="E159" s="22">
        <v>34095</v>
      </c>
      <c r="F159" s="30">
        <v>21703.5</v>
      </c>
      <c r="G159" s="24">
        <f t="shared" si="7"/>
        <v>353954</v>
      </c>
      <c r="H159" s="13">
        <v>19955</v>
      </c>
      <c r="I159" s="27">
        <v>50000</v>
      </c>
      <c r="J159" s="14"/>
      <c r="K159" s="14"/>
      <c r="L159" s="14"/>
      <c r="M159" s="12"/>
      <c r="N159" s="19">
        <f t="shared" si="6"/>
        <v>423909</v>
      </c>
    </row>
    <row r="160" spans="1:14" ht="15">
      <c r="A160" s="4" t="s">
        <v>151</v>
      </c>
      <c r="B160" s="22">
        <v>15000</v>
      </c>
      <c r="C160" s="23">
        <v>56720</v>
      </c>
      <c r="D160" s="31">
        <v>1181.5</v>
      </c>
      <c r="E160" s="22">
        <v>21558</v>
      </c>
      <c r="F160" s="30">
        <v>3436</v>
      </c>
      <c r="G160" s="24">
        <f t="shared" si="7"/>
        <v>97895.5</v>
      </c>
      <c r="H160" s="13">
        <v>9969</v>
      </c>
      <c r="I160" s="27"/>
      <c r="J160" s="14"/>
      <c r="K160" s="14"/>
      <c r="L160" s="14"/>
      <c r="M160" s="12"/>
      <c r="N160" s="19">
        <f t="shared" si="6"/>
        <v>107864.5</v>
      </c>
    </row>
    <row r="161" spans="1:14" ht="15">
      <c r="A161" s="4" t="s">
        <v>152</v>
      </c>
      <c r="B161" s="22">
        <v>100595</v>
      </c>
      <c r="C161" s="23">
        <v>318940</v>
      </c>
      <c r="D161" s="31">
        <v>20781</v>
      </c>
      <c r="E161" s="22">
        <v>45406</v>
      </c>
      <c r="F161" s="30">
        <v>38588.5</v>
      </c>
      <c r="G161" s="24">
        <f t="shared" si="7"/>
        <v>524310.5</v>
      </c>
      <c r="H161" s="13">
        <v>39290</v>
      </c>
      <c r="I161" s="27">
        <v>100000</v>
      </c>
      <c r="J161" s="14"/>
      <c r="K161" s="14"/>
      <c r="L161" s="14"/>
      <c r="M161" s="12"/>
      <c r="N161" s="19">
        <f t="shared" si="6"/>
        <v>663600.5</v>
      </c>
    </row>
    <row r="162" spans="1:14" ht="15">
      <c r="A162" s="4" t="s">
        <v>153</v>
      </c>
      <c r="B162" s="22">
        <v>99057</v>
      </c>
      <c r="C162" s="23">
        <v>254000</v>
      </c>
      <c r="D162" s="31">
        <v>18979</v>
      </c>
      <c r="E162" s="22">
        <v>42326</v>
      </c>
      <c r="F162" s="30">
        <v>33572.5</v>
      </c>
      <c r="G162" s="24">
        <f t="shared" si="7"/>
        <v>447934.5</v>
      </c>
      <c r="H162" s="13">
        <v>39290</v>
      </c>
      <c r="I162" s="27"/>
      <c r="J162" s="14"/>
      <c r="K162" s="14"/>
      <c r="L162" s="14"/>
      <c r="M162" s="12"/>
      <c r="N162" s="19">
        <f t="shared" si="6"/>
        <v>487224.5</v>
      </c>
    </row>
    <row r="163" spans="1:14" ht="15">
      <c r="A163" s="4" t="s">
        <v>154</v>
      </c>
      <c r="B163" s="22">
        <v>70683</v>
      </c>
      <c r="C163" s="23">
        <v>734870</v>
      </c>
      <c r="D163" s="31">
        <v>14157</v>
      </c>
      <c r="E163" s="22">
        <v>36942</v>
      </c>
      <c r="F163" s="30">
        <v>27095</v>
      </c>
      <c r="G163" s="24">
        <f t="shared" si="7"/>
        <v>883747</v>
      </c>
      <c r="H163" s="13">
        <v>39290</v>
      </c>
      <c r="I163" s="27">
        <v>50000</v>
      </c>
      <c r="J163" s="14">
        <v>20000</v>
      </c>
      <c r="K163" s="14"/>
      <c r="L163" s="14"/>
      <c r="M163" s="12">
        <v>50000</v>
      </c>
      <c r="N163" s="19">
        <f t="shared" si="6"/>
        <v>1043037</v>
      </c>
    </row>
    <row r="164" spans="1:14" ht="15">
      <c r="A164" s="4" t="s">
        <v>155</v>
      </c>
      <c r="B164" s="22">
        <v>73788</v>
      </c>
      <c r="C164" s="23">
        <v>278865</v>
      </c>
      <c r="D164" s="31">
        <v>14530.5</v>
      </c>
      <c r="E164" s="22">
        <v>37393</v>
      </c>
      <c r="F164" s="30">
        <v>26917</v>
      </c>
      <c r="G164" s="24">
        <f t="shared" si="7"/>
        <v>431493.5</v>
      </c>
      <c r="H164" s="13">
        <v>39290</v>
      </c>
      <c r="I164" s="27"/>
      <c r="J164" s="14">
        <v>20000</v>
      </c>
      <c r="K164" s="14">
        <v>335644</v>
      </c>
      <c r="L164" s="14"/>
      <c r="M164" s="12"/>
      <c r="N164" s="19">
        <f t="shared" si="6"/>
        <v>826427.5</v>
      </c>
    </row>
    <row r="165" spans="1:14" ht="15">
      <c r="A165" s="4" t="s">
        <v>156</v>
      </c>
      <c r="B165" s="22">
        <v>46124</v>
      </c>
      <c r="C165" s="23">
        <v>178375</v>
      </c>
      <c r="D165" s="31">
        <v>9323</v>
      </c>
      <c r="E165" s="22">
        <v>31004</v>
      </c>
      <c r="F165" s="30">
        <v>17003.5</v>
      </c>
      <c r="G165" s="24">
        <f t="shared" si="7"/>
        <v>281829.5</v>
      </c>
      <c r="H165" s="13">
        <v>19955</v>
      </c>
      <c r="I165" s="27"/>
      <c r="J165" s="14">
        <v>20000</v>
      </c>
      <c r="K165" s="14"/>
      <c r="L165" s="14"/>
      <c r="M165" s="12"/>
      <c r="N165" s="19">
        <f aca="true" t="shared" si="8" ref="N165:N177">(SUM(B165:M165)-G165)</f>
        <v>321784.5</v>
      </c>
    </row>
    <row r="166" spans="1:14" ht="15">
      <c r="A166" s="4" t="s">
        <v>157</v>
      </c>
      <c r="B166" s="22">
        <v>78666</v>
      </c>
      <c r="C166" s="23">
        <v>275370</v>
      </c>
      <c r="D166" s="31">
        <v>16071</v>
      </c>
      <c r="E166" s="22">
        <v>38726</v>
      </c>
      <c r="F166" s="30">
        <v>28122.5</v>
      </c>
      <c r="G166" s="24">
        <f t="shared" si="7"/>
        <v>436955.5</v>
      </c>
      <c r="H166" s="13">
        <v>39290</v>
      </c>
      <c r="I166" s="27"/>
      <c r="J166" s="14">
        <v>20000</v>
      </c>
      <c r="K166" s="14">
        <v>210125</v>
      </c>
      <c r="L166" s="14"/>
      <c r="M166" s="12"/>
      <c r="N166" s="19">
        <f t="shared" si="8"/>
        <v>706370.5</v>
      </c>
    </row>
    <row r="167" spans="1:14" ht="15">
      <c r="A167" s="4" t="s">
        <v>158</v>
      </c>
      <c r="B167" s="22">
        <v>57828</v>
      </c>
      <c r="C167" s="23">
        <v>194405</v>
      </c>
      <c r="D167" s="31">
        <v>12032</v>
      </c>
      <c r="E167" s="22">
        <v>34869</v>
      </c>
      <c r="F167" s="30">
        <v>22296</v>
      </c>
      <c r="G167" s="24">
        <f t="shared" si="7"/>
        <v>321430</v>
      </c>
      <c r="H167" s="13">
        <v>19531</v>
      </c>
      <c r="I167" s="27">
        <v>50000</v>
      </c>
      <c r="J167" s="14"/>
      <c r="K167" s="14"/>
      <c r="L167" s="14"/>
      <c r="M167" s="12"/>
      <c r="N167" s="19">
        <f t="shared" si="8"/>
        <v>390961</v>
      </c>
    </row>
    <row r="168" spans="1:14" ht="15">
      <c r="A168" s="4" t="s">
        <v>159</v>
      </c>
      <c r="B168" s="22">
        <v>554949</v>
      </c>
      <c r="C168" s="23">
        <v>2354435</v>
      </c>
      <c r="D168" s="31">
        <v>107779.5</v>
      </c>
      <c r="E168" s="22">
        <v>152147</v>
      </c>
      <c r="F168" s="30">
        <v>205839</v>
      </c>
      <c r="G168" s="24">
        <f t="shared" si="7"/>
        <v>3375149.5</v>
      </c>
      <c r="H168" s="13">
        <v>69649</v>
      </c>
      <c r="I168" s="27">
        <v>150000</v>
      </c>
      <c r="J168" s="14"/>
      <c r="K168" s="14"/>
      <c r="L168" s="14">
        <v>73658</v>
      </c>
      <c r="M168" s="12">
        <v>50000</v>
      </c>
      <c r="N168" s="19">
        <f t="shared" si="8"/>
        <v>3718456.5</v>
      </c>
    </row>
    <row r="169" spans="1:14" ht="15">
      <c r="A169" s="4" t="s">
        <v>160</v>
      </c>
      <c r="B169" s="22">
        <v>61609</v>
      </c>
      <c r="C169" s="23">
        <v>154125</v>
      </c>
      <c r="D169" s="31">
        <v>12124</v>
      </c>
      <c r="E169" s="22">
        <v>34382</v>
      </c>
      <c r="F169" s="30">
        <v>21624.5</v>
      </c>
      <c r="G169" s="24">
        <f t="shared" si="7"/>
        <v>283864.5</v>
      </c>
      <c r="H169" s="13">
        <v>19955</v>
      </c>
      <c r="I169" s="27">
        <v>100000</v>
      </c>
      <c r="J169" s="14">
        <v>20000</v>
      </c>
      <c r="K169" s="14"/>
      <c r="L169" s="14"/>
      <c r="M169" s="12"/>
      <c r="N169" s="19">
        <f t="shared" si="8"/>
        <v>423819.5</v>
      </c>
    </row>
    <row r="170" spans="1:14" ht="15">
      <c r="A170" s="4" t="s">
        <v>161</v>
      </c>
      <c r="B170" s="22">
        <v>123946</v>
      </c>
      <c r="C170" s="23">
        <v>709390</v>
      </c>
      <c r="D170" s="31">
        <v>23151.5</v>
      </c>
      <c r="E170" s="22">
        <v>47280</v>
      </c>
      <c r="F170" s="30">
        <v>41570.5</v>
      </c>
      <c r="G170" s="24">
        <f t="shared" si="7"/>
        <v>945338</v>
      </c>
      <c r="H170" s="13">
        <v>58821</v>
      </c>
      <c r="I170" s="27">
        <v>100000</v>
      </c>
      <c r="J170" s="14">
        <v>20000</v>
      </c>
      <c r="K170" s="14"/>
      <c r="L170" s="14">
        <v>104377</v>
      </c>
      <c r="M170" s="12">
        <v>50000</v>
      </c>
      <c r="N170" s="19">
        <f t="shared" si="8"/>
        <v>1278536</v>
      </c>
    </row>
    <row r="171" spans="1:14" ht="15">
      <c r="A171" s="4" t="s">
        <v>162</v>
      </c>
      <c r="B171" s="22">
        <v>80518</v>
      </c>
      <c r="C171" s="23">
        <v>255850</v>
      </c>
      <c r="D171" s="31">
        <v>15992</v>
      </c>
      <c r="E171" s="22">
        <v>39308</v>
      </c>
      <c r="F171" s="30">
        <v>30906.5</v>
      </c>
      <c r="G171" s="24">
        <f t="shared" si="7"/>
        <v>422574.5</v>
      </c>
      <c r="H171" s="13">
        <v>34735</v>
      </c>
      <c r="I171" s="27"/>
      <c r="J171" s="14">
        <v>20000</v>
      </c>
      <c r="K171" s="14"/>
      <c r="L171" s="14">
        <v>70732</v>
      </c>
      <c r="M171" s="12"/>
      <c r="N171" s="19">
        <f t="shared" si="8"/>
        <v>548041.5</v>
      </c>
    </row>
    <row r="172" spans="1:14" ht="15">
      <c r="A172" s="4" t="s">
        <v>163</v>
      </c>
      <c r="B172" s="22">
        <v>15000</v>
      </c>
      <c r="C172" s="23">
        <v>12330</v>
      </c>
      <c r="D172" s="31">
        <v>916.5</v>
      </c>
      <c r="E172" s="22">
        <v>21058</v>
      </c>
      <c r="F172" s="30">
        <v>2389.5</v>
      </c>
      <c r="G172" s="24">
        <f t="shared" si="7"/>
        <v>51694</v>
      </c>
      <c r="H172" s="13">
        <v>9969</v>
      </c>
      <c r="I172" s="27"/>
      <c r="J172" s="14"/>
      <c r="K172" s="14"/>
      <c r="L172" s="14"/>
      <c r="M172" s="12"/>
      <c r="N172" s="19">
        <f t="shared" si="8"/>
        <v>61663</v>
      </c>
    </row>
    <row r="173" spans="1:14" ht="15">
      <c r="A173" s="4" t="s">
        <v>164</v>
      </c>
      <c r="B173" s="22">
        <v>175909</v>
      </c>
      <c r="C173" s="23">
        <v>429705</v>
      </c>
      <c r="D173" s="31">
        <v>30260</v>
      </c>
      <c r="E173" s="22">
        <v>56233</v>
      </c>
      <c r="F173" s="30">
        <v>60352</v>
      </c>
      <c r="G173" s="24">
        <f t="shared" si="7"/>
        <v>752459</v>
      </c>
      <c r="H173" s="13">
        <v>59580</v>
      </c>
      <c r="I173" s="27">
        <v>300000</v>
      </c>
      <c r="J173" s="14"/>
      <c r="K173" s="14"/>
      <c r="L173" s="14"/>
      <c r="M173" s="12">
        <v>300000</v>
      </c>
      <c r="N173" s="19">
        <f t="shared" si="8"/>
        <v>1412039</v>
      </c>
    </row>
    <row r="174" spans="1:14" ht="15">
      <c r="A174" s="4" t="s">
        <v>165</v>
      </c>
      <c r="B174" s="22">
        <v>30275</v>
      </c>
      <c r="C174" s="23">
        <v>188650</v>
      </c>
      <c r="D174" s="31">
        <v>5656</v>
      </c>
      <c r="E174" s="22">
        <v>26875</v>
      </c>
      <c r="F174" s="30">
        <v>10980</v>
      </c>
      <c r="G174" s="24">
        <f t="shared" si="7"/>
        <v>262436</v>
      </c>
      <c r="H174" s="13">
        <v>19531</v>
      </c>
      <c r="I174" s="27">
        <v>50000</v>
      </c>
      <c r="J174" s="14"/>
      <c r="K174" s="14"/>
      <c r="L174" s="14"/>
      <c r="M174" s="12"/>
      <c r="N174" s="19">
        <f t="shared" si="8"/>
        <v>331967</v>
      </c>
    </row>
    <row r="175" spans="1:14" ht="15">
      <c r="A175" s="4" t="s">
        <v>166</v>
      </c>
      <c r="B175" s="22">
        <v>29784</v>
      </c>
      <c r="C175" s="23">
        <v>67815</v>
      </c>
      <c r="D175" s="31">
        <v>6068</v>
      </c>
      <c r="E175" s="22">
        <v>27209</v>
      </c>
      <c r="F175" s="30">
        <v>11552.5</v>
      </c>
      <c r="G175" s="24">
        <f t="shared" si="7"/>
        <v>142428.5</v>
      </c>
      <c r="H175" s="13">
        <v>19531</v>
      </c>
      <c r="I175" s="27"/>
      <c r="J175" s="14"/>
      <c r="K175" s="14"/>
      <c r="L175" s="14"/>
      <c r="M175" s="12"/>
      <c r="N175" s="19">
        <f t="shared" si="8"/>
        <v>161959.5</v>
      </c>
    </row>
    <row r="176" spans="1:14" ht="15">
      <c r="A176" s="4" t="s">
        <v>167</v>
      </c>
      <c r="B176" s="22">
        <v>53814</v>
      </c>
      <c r="C176" s="23">
        <v>0</v>
      </c>
      <c r="D176" s="31">
        <v>9389.5</v>
      </c>
      <c r="E176" s="22">
        <v>31352</v>
      </c>
      <c r="F176" s="30">
        <v>17339</v>
      </c>
      <c r="G176" s="24">
        <f t="shared" si="7"/>
        <v>111894.5</v>
      </c>
      <c r="H176" s="13">
        <v>19531</v>
      </c>
      <c r="I176" s="27">
        <v>100000</v>
      </c>
      <c r="J176" s="14">
        <v>20000</v>
      </c>
      <c r="K176" s="14"/>
      <c r="L176" s="14"/>
      <c r="M176" s="12">
        <v>50000</v>
      </c>
      <c r="N176" s="19">
        <f t="shared" si="8"/>
        <v>301425.5</v>
      </c>
    </row>
    <row r="177" spans="1:14" ht="15">
      <c r="A177" s="4" t="s">
        <v>168</v>
      </c>
      <c r="B177" s="22">
        <v>145092</v>
      </c>
      <c r="C177" s="23">
        <v>427650</v>
      </c>
      <c r="D177" s="31">
        <v>29527</v>
      </c>
      <c r="E177" s="22">
        <v>55550</v>
      </c>
      <c r="F177" s="30">
        <v>53673.25</v>
      </c>
      <c r="G177" s="24">
        <f t="shared" si="7"/>
        <v>711492.25</v>
      </c>
      <c r="H177" s="13">
        <v>39372</v>
      </c>
      <c r="I177" s="27">
        <v>150000</v>
      </c>
      <c r="J177" s="14">
        <v>20000</v>
      </c>
      <c r="K177" s="14"/>
      <c r="L177" s="14"/>
      <c r="M177" s="12"/>
      <c r="N177" s="19">
        <f t="shared" si="8"/>
        <v>920864.25</v>
      </c>
    </row>
    <row r="178" spans="1:14" ht="15">
      <c r="A178" s="6" t="s">
        <v>196</v>
      </c>
      <c r="B178" s="16">
        <f aca="true" t="shared" si="9" ref="B178:N178">SUM(B5:B177)</f>
        <v>24605486</v>
      </c>
      <c r="C178" s="16">
        <f t="shared" si="9"/>
        <v>82567755</v>
      </c>
      <c r="D178" s="16">
        <f t="shared" si="9"/>
        <v>4797127</v>
      </c>
      <c r="E178" s="16">
        <f t="shared" si="9"/>
        <v>9236878</v>
      </c>
      <c r="F178" s="16">
        <f t="shared" si="9"/>
        <v>9086800</v>
      </c>
      <c r="G178" s="16">
        <f t="shared" si="9"/>
        <v>130294046</v>
      </c>
      <c r="H178" s="17">
        <f t="shared" si="9"/>
        <v>6321556</v>
      </c>
      <c r="I178" s="16">
        <f t="shared" si="9"/>
        <v>15050000</v>
      </c>
      <c r="J178" s="16">
        <f t="shared" si="9"/>
        <v>1860000</v>
      </c>
      <c r="K178" s="16">
        <f t="shared" si="9"/>
        <v>11843500</v>
      </c>
      <c r="L178" s="16">
        <f t="shared" si="9"/>
        <v>4090349</v>
      </c>
      <c r="M178" s="16">
        <f t="shared" si="9"/>
        <v>4900000</v>
      </c>
      <c r="N178" s="16">
        <f t="shared" si="9"/>
        <v>174359451</v>
      </c>
    </row>
    <row r="179" spans="1:14" ht="15.75">
      <c r="A179" s="2" t="s">
        <v>197</v>
      </c>
      <c r="B179" s="23">
        <v>15000</v>
      </c>
      <c r="C179" s="23">
        <v>0</v>
      </c>
      <c r="D179" s="23">
        <v>0</v>
      </c>
      <c r="E179" s="23">
        <v>20000</v>
      </c>
      <c r="F179" s="25">
        <v>175000</v>
      </c>
      <c r="G179" s="26">
        <f>SUM(B179:F179)</f>
        <v>210000</v>
      </c>
      <c r="H179" s="28">
        <v>12000</v>
      </c>
      <c r="I179" s="20"/>
      <c r="J179" s="20"/>
      <c r="K179" s="20"/>
      <c r="L179" s="20"/>
      <c r="M179" s="20"/>
      <c r="N179" s="19">
        <f>(SUM(B179:M179)-G179)</f>
        <v>222000</v>
      </c>
    </row>
    <row r="180" spans="1:14" s="10" customFormat="1" ht="15.75">
      <c r="A180" s="10" t="s">
        <v>198</v>
      </c>
      <c r="B180" s="13">
        <v>15000</v>
      </c>
      <c r="C180" s="13">
        <v>35145</v>
      </c>
      <c r="D180" s="13">
        <v>0</v>
      </c>
      <c r="E180" s="13">
        <v>20000</v>
      </c>
      <c r="F180" s="25">
        <v>3591</v>
      </c>
      <c r="G180" s="26">
        <f>SUM(B180:F180)</f>
        <v>73736</v>
      </c>
      <c r="H180" s="29">
        <v>12000</v>
      </c>
      <c r="I180" s="21"/>
      <c r="J180" s="21"/>
      <c r="K180" s="21"/>
      <c r="L180" s="21"/>
      <c r="M180" s="21"/>
      <c r="N180" s="19">
        <f>(SUM(B180:M180)-G180)</f>
        <v>85736</v>
      </c>
    </row>
    <row r="181" spans="1:14" ht="15">
      <c r="A181" s="6" t="s">
        <v>199</v>
      </c>
      <c r="B181" s="18">
        <f aca="true" t="shared" si="10" ref="B181:H181">B178+B179+B180</f>
        <v>24635486</v>
      </c>
      <c r="C181" s="18">
        <f t="shared" si="10"/>
        <v>82602900</v>
      </c>
      <c r="D181" s="18">
        <f t="shared" si="10"/>
        <v>4797127</v>
      </c>
      <c r="E181" s="18">
        <f t="shared" si="10"/>
        <v>9276878</v>
      </c>
      <c r="F181" s="18">
        <f t="shared" si="10"/>
        <v>9265391</v>
      </c>
      <c r="G181" s="18">
        <f t="shared" si="10"/>
        <v>130577782</v>
      </c>
      <c r="H181" s="18">
        <f t="shared" si="10"/>
        <v>6345556</v>
      </c>
      <c r="I181" s="18">
        <f aca="true" t="shared" si="11" ref="I181:N181">I178+I179+I180</f>
        <v>15050000</v>
      </c>
      <c r="J181" s="18">
        <f t="shared" si="11"/>
        <v>1860000</v>
      </c>
      <c r="K181" s="18">
        <f t="shared" si="11"/>
        <v>11843500</v>
      </c>
      <c r="L181" s="18">
        <f t="shared" si="11"/>
        <v>4090349</v>
      </c>
      <c r="M181" s="18">
        <f t="shared" si="11"/>
        <v>4900000</v>
      </c>
      <c r="N181" s="18">
        <f t="shared" si="11"/>
        <v>174667187</v>
      </c>
    </row>
    <row r="183" ht="12.75">
      <c r="A183" s="2" t="s">
        <v>200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55" r:id="rId1"/>
  <headerFooter alignWithMargins="0">
    <oddHeader>&amp;CFY 2018 &amp;"Arial,Italic"Tentative&amp;"Arial,Regular" State Program
Allocations
</oddHeader>
    <oddFooter>&amp;C&amp;D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lunger</cp:lastModifiedBy>
  <cp:lastPrinted>2017-05-09T12:12:11Z</cp:lastPrinted>
  <dcterms:created xsi:type="dcterms:W3CDTF">2004-04-13T19:03:02Z</dcterms:created>
  <dcterms:modified xsi:type="dcterms:W3CDTF">2018-01-25T19:01:23Z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KYED-94-595</vt:lpwstr>
  </property>
  <property fmtid="{D5CDD505-2E9C-101B-9397-08002B2CF9AE}" pid="3" name="_dlc_DocIdItemGuid">
    <vt:lpwstr>937f70e1-76fa-42ad-b477-7eb17215b56f</vt:lpwstr>
  </property>
  <property fmtid="{D5CDD505-2E9C-101B-9397-08002B2CF9AE}" pid="4" name="_dlc_DocIdUrl">
    <vt:lpwstr>https://education.ky.gov/districts/fin/_layouts/15/DocIdRedir.aspx?ID=KYED-94-595, KYED-94-595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2;#Districts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/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